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carolina\Documents\LABORAL\CVC\2020-2022\INFORME PB 2020\"/>
    </mc:Choice>
  </mc:AlternateContent>
  <xr:revisionPtr revIDLastSave="0" documentId="13_ncr:1_{DC8E51B6-EE53-46B4-B18B-323713E1ADC3}" xr6:coauthVersionLast="47" xr6:coauthVersionMax="47" xr10:uidLastSave="{00000000-0000-0000-0000-000000000000}"/>
  <workbookProtection workbookAlgorithmName="SHA-512" workbookHashValue="0sVGPFvFZuK5jKdhi4M+JFx5OA3vupYL1bUL5QGMut/wi33sbUigjg0IhEJt5567FKILmg8sRXUBWyjG7rzmMw==" workbookSaltValue="v+lFI3y1KR5Zjmq8ypS03A==" workbookSpinCount="100000" lockStructure="1"/>
  <bookViews>
    <workbookView xWindow="-110" yWindow="-110" windowWidth="14620" windowHeight="9220" tabRatio="894" activeTab="1" xr2:uid="{00000000-000D-0000-FFFF-FFFF00000000}"/>
  </bookViews>
  <sheets>
    <sheet name="Índice" sheetId="15" r:id="rId1"/>
    <sheet name="Tamaño" sheetId="1" r:id="rId2"/>
    <sheet name="Corriente" sheetId="2" r:id="rId3"/>
    <sheet name="Especial" sheetId="7" r:id="rId4"/>
    <sheet name="CIIU" sheetId="3" r:id="rId5"/>
    <sheet name="Municipio" sheetId="4" r:id="rId6"/>
    <sheet name="Manejo-CIIU" sheetId="5" r:id="rId7"/>
    <sheet name="Almacenado" sheetId="6" r:id="rId8"/>
    <sheet name="Aprovechado" sheetId="8" r:id="rId9"/>
    <sheet name="TipoAprov" sheetId="9" r:id="rId10"/>
    <sheet name="Tratado" sheetId="11" r:id="rId11"/>
    <sheet name="Dispuesto" sheetId="13" r:id="rId12"/>
  </sheets>
  <definedNames>
    <definedName name="_xlnm._FilterDatabase" localSheetId="7" hidden="1">Almacenado!$A$6:$E$91</definedName>
    <definedName name="_xlnm._FilterDatabase" localSheetId="8" hidden="1">Aprovechado!$A$6:$E$85</definedName>
    <definedName name="_xlnm._FilterDatabase" localSheetId="4" hidden="1">CIIU!$B$6:$G$6</definedName>
    <definedName name="_xlnm._FilterDatabase" localSheetId="2" hidden="1">Corriente!$B$6:$F$6</definedName>
    <definedName name="_xlnm._FilterDatabase" localSheetId="11" hidden="1">Dispuesto!$A$6:$J$85</definedName>
    <definedName name="_xlnm._FilterDatabase" localSheetId="6" hidden="1">'Manejo-CIIU'!$B$6:$G$6</definedName>
    <definedName name="_xlnm._FilterDatabase" localSheetId="5" hidden="1">Municipio!$B$6:$G$6</definedName>
    <definedName name="_xlnm._FilterDatabase" localSheetId="10" hidden="1">Tratado!$A$6:$E$85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6" i="9" l="1"/>
  <c r="F8" i="7"/>
  <c r="F7" i="4"/>
  <c r="D7" i="5"/>
  <c r="E7" i="5"/>
  <c r="F7" i="5"/>
  <c r="C7" i="5"/>
  <c r="G122" i="5"/>
  <c r="E24" i="13"/>
  <c r="F24" i="13" s="1"/>
  <c r="E53" i="13"/>
  <c r="F53" i="13" s="1"/>
  <c r="E58" i="13"/>
  <c r="F58" i="13" s="1"/>
  <c r="E29" i="13"/>
  <c r="F29" i="13" s="1"/>
  <c r="E49" i="13"/>
  <c r="F49" i="13" s="1"/>
  <c r="E28" i="13"/>
  <c r="F28" i="13" s="1"/>
  <c r="E75" i="13"/>
  <c r="F75" i="13" s="1"/>
  <c r="E38" i="13"/>
  <c r="F38" i="13" s="1"/>
  <c r="E48" i="13"/>
  <c r="F48" i="13" s="1"/>
  <c r="E16" i="13"/>
  <c r="F16" i="13" s="1"/>
  <c r="E65" i="13"/>
  <c r="F65" i="13" s="1"/>
  <c r="E11" i="13"/>
  <c r="F11" i="13" s="1"/>
  <c r="E55" i="13"/>
  <c r="F55" i="13" s="1"/>
  <c r="E76" i="13"/>
  <c r="F76" i="13" s="1"/>
  <c r="E10" i="13"/>
  <c r="F10" i="13" s="1"/>
  <c r="E19" i="13"/>
  <c r="F19" i="13" s="1"/>
  <c r="E22" i="13"/>
  <c r="F22" i="13" s="1"/>
  <c r="E69" i="13"/>
  <c r="F69" i="13" s="1"/>
  <c r="E34" i="13"/>
  <c r="F34" i="13" s="1"/>
  <c r="E20" i="13"/>
  <c r="F20" i="13" s="1"/>
  <c r="E12" i="13"/>
  <c r="F12" i="13" s="1"/>
  <c r="E72" i="13"/>
  <c r="F72" i="13" s="1"/>
  <c r="E77" i="13"/>
  <c r="F77" i="13" s="1"/>
  <c r="E47" i="13"/>
  <c r="F47" i="13" s="1"/>
  <c r="E42" i="13"/>
  <c r="F42" i="13" s="1"/>
  <c r="E35" i="13"/>
  <c r="F35" i="13" s="1"/>
  <c r="E61" i="13"/>
  <c r="F61" i="13" s="1"/>
  <c r="E78" i="13"/>
  <c r="F78" i="13" s="1"/>
  <c r="E46" i="13"/>
  <c r="F46" i="13" s="1"/>
  <c r="E8" i="13"/>
  <c r="F8" i="13" s="1"/>
  <c r="E64" i="13"/>
  <c r="F64" i="13" s="1"/>
  <c r="E15" i="13"/>
  <c r="F15" i="13" s="1"/>
  <c r="E30" i="13"/>
  <c r="F30" i="13" s="1"/>
  <c r="E17" i="13"/>
  <c r="F17" i="13" s="1"/>
  <c r="E62" i="13"/>
  <c r="F62" i="13" s="1"/>
  <c r="E54" i="13"/>
  <c r="F54" i="13" s="1"/>
  <c r="E25" i="13"/>
  <c r="F25" i="13" s="1"/>
  <c r="E79" i="13"/>
  <c r="F79" i="13" s="1"/>
  <c r="E18" i="13"/>
  <c r="F18" i="13" s="1"/>
  <c r="E9" i="13"/>
  <c r="F9" i="13" s="1"/>
  <c r="E80" i="13"/>
  <c r="F80" i="13" s="1"/>
  <c r="E81" i="13"/>
  <c r="F81" i="13" s="1"/>
  <c r="E31" i="13"/>
  <c r="F31" i="13" s="1"/>
  <c r="E82" i="13"/>
  <c r="F82" i="13" s="1"/>
  <c r="E83" i="13"/>
  <c r="F83" i="13" s="1"/>
  <c r="E66" i="13"/>
  <c r="F66" i="13" s="1"/>
  <c r="E51" i="13"/>
  <c r="F51" i="13" s="1"/>
  <c r="E67" i="13"/>
  <c r="F67" i="13" s="1"/>
  <c r="E59" i="13"/>
  <c r="F59" i="13" s="1"/>
  <c r="E50" i="13"/>
  <c r="F50" i="13" s="1"/>
  <c r="E73" i="13"/>
  <c r="F73" i="13" s="1"/>
  <c r="E45" i="13"/>
  <c r="F45" i="13" s="1"/>
  <c r="E44" i="13"/>
  <c r="F44" i="13" s="1"/>
  <c r="E56" i="13"/>
  <c r="F56" i="13" s="1"/>
  <c r="E26" i="13"/>
  <c r="F26" i="13" s="1"/>
  <c r="E57" i="13"/>
  <c r="F57" i="13" s="1"/>
  <c r="E68" i="13"/>
  <c r="F68" i="13" s="1"/>
  <c r="E32" i="13"/>
  <c r="F32" i="13" s="1"/>
  <c r="E84" i="13"/>
  <c r="F84" i="13" s="1"/>
  <c r="E74" i="13"/>
  <c r="F74" i="13" s="1"/>
  <c r="E70" i="13"/>
  <c r="F70" i="13" s="1"/>
  <c r="E40" i="13"/>
  <c r="F40" i="13" s="1"/>
  <c r="E85" i="13"/>
  <c r="F85" i="13" s="1"/>
  <c r="E41" i="13"/>
  <c r="F41" i="13" s="1"/>
  <c r="E39" i="13"/>
  <c r="F39" i="13" s="1"/>
  <c r="E63" i="13"/>
  <c r="F63" i="13" s="1"/>
  <c r="E27" i="13"/>
  <c r="F27" i="13" s="1"/>
  <c r="E21" i="13"/>
  <c r="F21" i="13" s="1"/>
  <c r="E23" i="13"/>
  <c r="F23" i="13" s="1"/>
  <c r="E71" i="13"/>
  <c r="F71" i="13" s="1"/>
  <c r="E36" i="13"/>
  <c r="F36" i="13" s="1"/>
  <c r="E37" i="13"/>
  <c r="F37" i="13" s="1"/>
  <c r="E60" i="13"/>
  <c r="F60" i="13" s="1"/>
  <c r="E13" i="13"/>
  <c r="F13" i="13" s="1"/>
  <c r="E14" i="13"/>
  <c r="F14" i="13" s="1"/>
  <c r="E43" i="13"/>
  <c r="F43" i="13" s="1"/>
  <c r="E52" i="13"/>
  <c r="F52" i="13" s="1"/>
  <c r="E7" i="13"/>
  <c r="F7" i="13" s="1"/>
  <c r="E33" i="13"/>
  <c r="F33" i="13" s="1"/>
  <c r="E8" i="11"/>
  <c r="F8" i="11" s="1"/>
  <c r="E20" i="11"/>
  <c r="F20" i="11" s="1"/>
  <c r="E43" i="11"/>
  <c r="F43" i="11" s="1"/>
  <c r="E10" i="11"/>
  <c r="F10" i="11" s="1"/>
  <c r="E18" i="11"/>
  <c r="F18" i="11" s="1"/>
  <c r="E46" i="11"/>
  <c r="F46" i="11" s="1"/>
  <c r="E37" i="11"/>
  <c r="F37" i="11" s="1"/>
  <c r="E13" i="11"/>
  <c r="F13" i="11" s="1"/>
  <c r="E62" i="11"/>
  <c r="F62" i="11" s="1"/>
  <c r="E15" i="11"/>
  <c r="F15" i="11" s="1"/>
  <c r="E63" i="11"/>
  <c r="F63" i="11" s="1"/>
  <c r="E12" i="11"/>
  <c r="F12" i="11" s="1"/>
  <c r="E34" i="11"/>
  <c r="F34" i="11" s="1"/>
  <c r="E64" i="11"/>
  <c r="F64" i="11" s="1"/>
  <c r="E14" i="11"/>
  <c r="F14" i="11" s="1"/>
  <c r="E19" i="11"/>
  <c r="F19" i="11" s="1"/>
  <c r="E23" i="11"/>
  <c r="F23" i="11" s="1"/>
  <c r="E65" i="11"/>
  <c r="F65" i="11" s="1"/>
  <c r="E27" i="11"/>
  <c r="F27" i="11" s="1"/>
  <c r="E52" i="11"/>
  <c r="F52" i="11" s="1"/>
  <c r="E9" i="11"/>
  <c r="F9" i="11" s="1"/>
  <c r="E54" i="11"/>
  <c r="F54" i="11" s="1"/>
  <c r="E66" i="11"/>
  <c r="F66" i="11" s="1"/>
  <c r="E26" i="11"/>
  <c r="F26" i="11" s="1"/>
  <c r="E53" i="11"/>
  <c r="F53" i="11" s="1"/>
  <c r="E38" i="11"/>
  <c r="F38" i="11" s="1"/>
  <c r="E67" i="11"/>
  <c r="F67" i="11" s="1"/>
  <c r="E61" i="11"/>
  <c r="F61" i="11" s="1"/>
  <c r="E40" i="11"/>
  <c r="F40" i="11" s="1"/>
  <c r="E29" i="11"/>
  <c r="F29" i="11" s="1"/>
  <c r="E68" i="11"/>
  <c r="F68" i="11" s="1"/>
  <c r="E25" i="11"/>
  <c r="F25" i="11" s="1"/>
  <c r="E31" i="11"/>
  <c r="F31" i="11" s="1"/>
  <c r="E49" i="11"/>
  <c r="F49" i="11" s="1"/>
  <c r="E69" i="11"/>
  <c r="F69" i="11" s="1"/>
  <c r="E50" i="11"/>
  <c r="F50" i="11" s="1"/>
  <c r="E33" i="11"/>
  <c r="F33" i="11" s="1"/>
  <c r="E57" i="11"/>
  <c r="F57" i="11" s="1"/>
  <c r="E35" i="11"/>
  <c r="F35" i="11" s="1"/>
  <c r="E70" i="11"/>
  <c r="F70" i="11" s="1"/>
  <c r="E71" i="11"/>
  <c r="F71" i="11" s="1"/>
  <c r="E44" i="11"/>
  <c r="F44" i="11" s="1"/>
  <c r="E72" i="11"/>
  <c r="F72" i="11" s="1"/>
  <c r="E59" i="11"/>
  <c r="F59" i="11" s="1"/>
  <c r="E73" i="11"/>
  <c r="F73" i="11" s="1"/>
  <c r="E74" i="11"/>
  <c r="F74" i="11" s="1"/>
  <c r="E75" i="11"/>
  <c r="F75" i="11" s="1"/>
  <c r="E76" i="11"/>
  <c r="F76" i="11" s="1"/>
  <c r="E56" i="11"/>
  <c r="F56" i="11" s="1"/>
  <c r="E39" i="11"/>
  <c r="F39" i="11" s="1"/>
  <c r="E77" i="11"/>
  <c r="F77" i="11" s="1"/>
  <c r="E78" i="11"/>
  <c r="F78" i="11" s="1"/>
  <c r="E79" i="11"/>
  <c r="F79" i="11" s="1"/>
  <c r="E80" i="11"/>
  <c r="F80" i="11" s="1"/>
  <c r="E30" i="11"/>
  <c r="F30" i="11" s="1"/>
  <c r="E81" i="11"/>
  <c r="F81" i="11" s="1"/>
  <c r="E82" i="11"/>
  <c r="F82" i="11" s="1"/>
  <c r="E60" i="11"/>
  <c r="F60" i="11" s="1"/>
  <c r="E36" i="11"/>
  <c r="F36" i="11" s="1"/>
  <c r="E51" i="11"/>
  <c r="F51" i="11" s="1"/>
  <c r="E41" i="11"/>
  <c r="F41" i="11" s="1"/>
  <c r="E21" i="11"/>
  <c r="F21" i="11" s="1"/>
  <c r="E48" i="11"/>
  <c r="F48" i="11" s="1"/>
  <c r="E45" i="11"/>
  <c r="F45" i="11" s="1"/>
  <c r="E42" i="11"/>
  <c r="F42" i="11" s="1"/>
  <c r="E58" i="11"/>
  <c r="F58" i="11" s="1"/>
  <c r="E11" i="11"/>
  <c r="F11" i="11" s="1"/>
  <c r="E83" i="11"/>
  <c r="F83" i="11" s="1"/>
  <c r="E22" i="11"/>
  <c r="F22" i="11" s="1"/>
  <c r="E84" i="11"/>
  <c r="F84" i="11" s="1"/>
  <c r="E55" i="11"/>
  <c r="F55" i="11" s="1"/>
  <c r="E32" i="11"/>
  <c r="F32" i="11" s="1"/>
  <c r="E85" i="11"/>
  <c r="F85" i="11" s="1"/>
  <c r="E24" i="11"/>
  <c r="F24" i="11" s="1"/>
  <c r="E17" i="11"/>
  <c r="F17" i="11" s="1"/>
  <c r="E47" i="11"/>
  <c r="F47" i="11" s="1"/>
  <c r="E28" i="11"/>
  <c r="F28" i="11" s="1"/>
  <c r="E7" i="11"/>
  <c r="F7" i="11" s="1"/>
  <c r="E16" i="11"/>
  <c r="F16" i="11" s="1"/>
  <c r="Q87" i="9"/>
  <c r="C86" i="9"/>
  <c r="D86" i="9"/>
  <c r="E86" i="9"/>
  <c r="F86" i="9"/>
  <c r="G86" i="9"/>
  <c r="H86" i="9"/>
  <c r="I86" i="9"/>
  <c r="J86" i="9"/>
  <c r="K86" i="9"/>
  <c r="L86" i="9"/>
  <c r="M86" i="9"/>
  <c r="N86" i="9"/>
  <c r="O86" i="9"/>
  <c r="B86" i="9"/>
  <c r="E8" i="8"/>
  <c r="G8" i="8" s="1"/>
  <c r="E49" i="8"/>
  <c r="E17" i="8"/>
  <c r="G17" i="8" s="1"/>
  <c r="E30" i="8"/>
  <c r="E50" i="8"/>
  <c r="E15" i="8"/>
  <c r="G15" i="8" s="1"/>
  <c r="E41" i="8"/>
  <c r="E51" i="8"/>
  <c r="E52" i="8"/>
  <c r="E24" i="8"/>
  <c r="E25" i="8"/>
  <c r="E13" i="8"/>
  <c r="G13" i="8" s="1"/>
  <c r="E53" i="8"/>
  <c r="E54" i="8"/>
  <c r="E55" i="8"/>
  <c r="E14" i="8"/>
  <c r="G14" i="8" s="1"/>
  <c r="E27" i="8"/>
  <c r="E34" i="8"/>
  <c r="E56" i="8"/>
  <c r="E22" i="8"/>
  <c r="E9" i="8"/>
  <c r="G9" i="8" s="1"/>
  <c r="E57" i="8"/>
  <c r="E12" i="8"/>
  <c r="G12" i="8" s="1"/>
  <c r="E28" i="8"/>
  <c r="E58" i="8"/>
  <c r="E59" i="8"/>
  <c r="E60" i="8"/>
  <c r="E61" i="8"/>
  <c r="E33" i="8"/>
  <c r="E20" i="8"/>
  <c r="E37" i="8"/>
  <c r="E62" i="8"/>
  <c r="E63" i="8"/>
  <c r="E31" i="8"/>
  <c r="E64" i="8"/>
  <c r="E42" i="8"/>
  <c r="E36" i="8"/>
  <c r="E65" i="8"/>
  <c r="E21" i="8"/>
  <c r="E35" i="8"/>
  <c r="E16" i="8"/>
  <c r="G16" i="8" s="1"/>
  <c r="E38" i="8"/>
  <c r="E66" i="8"/>
  <c r="E67" i="8"/>
  <c r="E68" i="8"/>
  <c r="E18" i="8"/>
  <c r="E69" i="8"/>
  <c r="E70" i="8"/>
  <c r="E71" i="8"/>
  <c r="E72" i="8"/>
  <c r="E73" i="8"/>
  <c r="E74" i="8"/>
  <c r="E75" i="8"/>
  <c r="E76" i="8"/>
  <c r="E77" i="8"/>
  <c r="E23" i="8"/>
  <c r="E78" i="8"/>
  <c r="E79" i="8"/>
  <c r="E80" i="8"/>
  <c r="E39" i="8"/>
  <c r="E81" i="8"/>
  <c r="E82" i="8"/>
  <c r="E83" i="8"/>
  <c r="E84" i="8"/>
  <c r="E10" i="8"/>
  <c r="G10" i="8" s="1"/>
  <c r="E19" i="8"/>
  <c r="E29" i="8"/>
  <c r="E85" i="8"/>
  <c r="E7" i="8"/>
  <c r="E32" i="8"/>
  <c r="E44" i="8"/>
  <c r="E45" i="8"/>
  <c r="E46" i="8"/>
  <c r="E47" i="8"/>
  <c r="E26" i="8"/>
  <c r="E40" i="8"/>
  <c r="E11" i="8"/>
  <c r="G11" i="8" s="1"/>
  <c r="E48" i="8"/>
  <c r="E43" i="8"/>
  <c r="E24" i="6"/>
  <c r="F24" i="6" s="1"/>
  <c r="E48" i="6"/>
  <c r="E56" i="6"/>
  <c r="E57" i="6"/>
  <c r="E42" i="6"/>
  <c r="E44" i="6"/>
  <c r="E50" i="6"/>
  <c r="E17" i="6"/>
  <c r="F17" i="6" s="1"/>
  <c r="E58" i="6"/>
  <c r="E10" i="6"/>
  <c r="F10" i="6" s="1"/>
  <c r="E59" i="6"/>
  <c r="E60" i="6"/>
  <c r="E12" i="6"/>
  <c r="F12" i="6" s="1"/>
  <c r="E61" i="6"/>
  <c r="E62" i="6"/>
  <c r="E14" i="6"/>
  <c r="F14" i="6" s="1"/>
  <c r="E49" i="6"/>
  <c r="E8" i="6"/>
  <c r="F8" i="6" s="1"/>
  <c r="E13" i="6"/>
  <c r="F13" i="6" s="1"/>
  <c r="E35" i="6"/>
  <c r="E63" i="6"/>
  <c r="E37" i="6"/>
  <c r="E23" i="6"/>
  <c r="F23" i="6" s="1"/>
  <c r="E16" i="6"/>
  <c r="F16" i="6" s="1"/>
  <c r="E64" i="6"/>
  <c r="E45" i="6"/>
  <c r="E65" i="6"/>
  <c r="E36" i="6"/>
  <c r="E21" i="6"/>
  <c r="F21" i="6" s="1"/>
  <c r="E51" i="6"/>
  <c r="E66" i="6"/>
  <c r="E28" i="6"/>
  <c r="E15" i="6"/>
  <c r="F15" i="6" s="1"/>
  <c r="E67" i="6"/>
  <c r="E29" i="6"/>
  <c r="E31" i="6"/>
  <c r="E41" i="6"/>
  <c r="E68" i="6"/>
  <c r="E69" i="6"/>
  <c r="E70" i="6"/>
  <c r="E71" i="6"/>
  <c r="E25" i="6"/>
  <c r="E9" i="6"/>
  <c r="F9" i="6" s="1"/>
  <c r="E53" i="6"/>
  <c r="E72" i="6"/>
  <c r="E22" i="6"/>
  <c r="F22" i="6" s="1"/>
  <c r="E39" i="6"/>
  <c r="E18" i="6"/>
  <c r="F18" i="6" s="1"/>
  <c r="E73" i="6"/>
  <c r="E30" i="6"/>
  <c r="E55" i="6"/>
  <c r="E46" i="6"/>
  <c r="E27" i="6"/>
  <c r="E52" i="6"/>
  <c r="E32" i="6"/>
  <c r="E74" i="6"/>
  <c r="E75" i="6"/>
  <c r="E34" i="6"/>
  <c r="E76" i="6"/>
  <c r="E77" i="6"/>
  <c r="E78" i="6"/>
  <c r="E79" i="6"/>
  <c r="E80" i="6"/>
  <c r="E81" i="6"/>
  <c r="E38" i="6"/>
  <c r="E54" i="6"/>
  <c r="E82" i="6"/>
  <c r="E47" i="6"/>
  <c r="E83" i="6"/>
  <c r="E11" i="6"/>
  <c r="F11" i="6" s="1"/>
  <c r="E26" i="6"/>
  <c r="E84" i="6"/>
  <c r="E33" i="6"/>
  <c r="E85" i="6"/>
  <c r="E86" i="6"/>
  <c r="E20" i="6"/>
  <c r="F20" i="6" s="1"/>
  <c r="E19" i="6"/>
  <c r="F19" i="6" s="1"/>
  <c r="E40" i="6"/>
  <c r="E87" i="6"/>
  <c r="E7" i="6"/>
  <c r="F7" i="6" s="1"/>
  <c r="E43" i="6"/>
  <c r="G75" i="5" l="1"/>
  <c r="G11" i="5"/>
  <c r="G89" i="5"/>
  <c r="G53" i="5"/>
  <c r="G42" i="5"/>
  <c r="G120" i="5"/>
  <c r="G63" i="5"/>
  <c r="G61" i="5"/>
  <c r="G94" i="5"/>
  <c r="G45" i="5"/>
  <c r="G127" i="5"/>
  <c r="G83" i="5"/>
  <c r="G40" i="5"/>
  <c r="G99" i="5"/>
  <c r="G78" i="5"/>
  <c r="G113" i="5"/>
  <c r="G129" i="5"/>
  <c r="G132" i="5"/>
  <c r="G22" i="5"/>
  <c r="G96" i="5"/>
  <c r="G117" i="5"/>
  <c r="G74" i="5"/>
  <c r="G56" i="5"/>
  <c r="G37" i="5"/>
  <c r="G86" i="5"/>
  <c r="G136" i="5"/>
  <c r="G58" i="5"/>
  <c r="G64" i="5"/>
  <c r="G55" i="5"/>
  <c r="G80" i="5"/>
  <c r="G106" i="5"/>
  <c r="G93" i="5"/>
  <c r="G76" i="5"/>
  <c r="G124" i="5"/>
  <c r="G131" i="5"/>
  <c r="G90" i="5"/>
  <c r="G24" i="5"/>
  <c r="G65" i="5"/>
  <c r="G28" i="5"/>
  <c r="G15" i="5"/>
  <c r="G139" i="5"/>
  <c r="G102" i="5"/>
  <c r="G33" i="5"/>
  <c r="G62" i="5"/>
  <c r="G100" i="5"/>
  <c r="G20" i="5"/>
  <c r="G21" i="5"/>
  <c r="G34" i="5"/>
  <c r="G14" i="5"/>
  <c r="G39" i="5"/>
  <c r="G133" i="5"/>
  <c r="G109" i="5"/>
  <c r="G84" i="5"/>
  <c r="G13" i="5"/>
  <c r="G31" i="5"/>
  <c r="G118" i="5"/>
  <c r="G114" i="5"/>
  <c r="G43" i="5"/>
  <c r="G50" i="5"/>
  <c r="G72" i="5"/>
  <c r="G9" i="5"/>
  <c r="G77" i="5"/>
  <c r="G111" i="5"/>
  <c r="G12" i="5"/>
  <c r="G70" i="5"/>
  <c r="G35" i="5"/>
  <c r="G138" i="5"/>
  <c r="G25" i="5"/>
  <c r="G105" i="5"/>
  <c r="G108" i="5"/>
  <c r="G8" i="5"/>
  <c r="G92" i="5"/>
  <c r="G29" i="5"/>
  <c r="G95" i="5"/>
  <c r="G71" i="5"/>
  <c r="G123" i="5"/>
  <c r="G49" i="5"/>
  <c r="G73" i="5"/>
  <c r="G91" i="5"/>
  <c r="G130" i="5"/>
  <c r="G87" i="5"/>
  <c r="G88" i="5"/>
  <c r="G36" i="5"/>
  <c r="G115" i="5"/>
  <c r="G85" i="5"/>
  <c r="G110" i="5"/>
  <c r="G125" i="5"/>
  <c r="G46" i="5"/>
  <c r="G38" i="5"/>
  <c r="G10" i="5"/>
  <c r="G66" i="5"/>
  <c r="G68" i="5"/>
  <c r="G67" i="5"/>
  <c r="G98" i="5"/>
  <c r="G135" i="5"/>
  <c r="G119" i="5"/>
  <c r="G26" i="5"/>
  <c r="G47" i="5"/>
  <c r="G18" i="5"/>
  <c r="G60" i="5"/>
  <c r="G107" i="5"/>
  <c r="G79" i="5"/>
  <c r="G82" i="5"/>
  <c r="G51" i="5"/>
  <c r="G69" i="5"/>
  <c r="G27" i="5"/>
  <c r="G116" i="5"/>
  <c r="G19" i="5"/>
  <c r="G17" i="5"/>
  <c r="G103" i="5"/>
  <c r="G41" i="5"/>
  <c r="G112" i="5"/>
  <c r="G134" i="5"/>
  <c r="G16" i="5"/>
  <c r="G32" i="5"/>
  <c r="G44" i="5"/>
  <c r="G126" i="5"/>
  <c r="G57" i="5"/>
  <c r="G23" i="5"/>
  <c r="G30" i="5"/>
  <c r="G52" i="5"/>
  <c r="G59" i="5"/>
  <c r="G128" i="5"/>
  <c r="G121" i="5"/>
  <c r="G104" i="5"/>
  <c r="G97" i="5"/>
  <c r="G48" i="5"/>
  <c r="G54" i="5"/>
  <c r="G101" i="5"/>
  <c r="G81" i="5"/>
  <c r="G137" i="5"/>
  <c r="F33" i="4"/>
  <c r="G33" i="4" s="1"/>
  <c r="F37" i="4"/>
  <c r="G37" i="4" s="1"/>
  <c r="F45" i="4"/>
  <c r="G45" i="4" s="1"/>
  <c r="F41" i="4"/>
  <c r="G41" i="4" s="1"/>
  <c r="F18" i="4"/>
  <c r="G18" i="4" s="1"/>
  <c r="F29" i="4"/>
  <c r="G29" i="4" s="1"/>
  <c r="F28" i="4"/>
  <c r="G28" i="4" s="1"/>
  <c r="F14" i="4"/>
  <c r="G14" i="4" s="1"/>
  <c r="F32" i="4"/>
  <c r="G32" i="4" s="1"/>
  <c r="F13" i="4"/>
  <c r="G13" i="4" s="1"/>
  <c r="F15" i="4"/>
  <c r="G15" i="4" s="1"/>
  <c r="F26" i="4"/>
  <c r="G26" i="4" s="1"/>
  <c r="F43" i="4"/>
  <c r="G43" i="4" s="1"/>
  <c r="F16" i="4"/>
  <c r="G16" i="4" s="1"/>
  <c r="F39" i="4"/>
  <c r="G39" i="4" s="1"/>
  <c r="F22" i="4"/>
  <c r="G22" i="4" s="1"/>
  <c r="F20" i="4"/>
  <c r="G20" i="4" s="1"/>
  <c r="F19" i="4"/>
  <c r="G19" i="4" s="1"/>
  <c r="F11" i="4"/>
  <c r="G11" i="4" s="1"/>
  <c r="F10" i="4"/>
  <c r="G10" i="4" s="1"/>
  <c r="F36" i="4"/>
  <c r="G36" i="4" s="1"/>
  <c r="F30" i="4"/>
  <c r="G30" i="4" s="1"/>
  <c r="F25" i="4"/>
  <c r="G25" i="4" s="1"/>
  <c r="F34" i="4"/>
  <c r="G34" i="4" s="1"/>
  <c r="F8" i="4"/>
  <c r="G8" i="4" s="1"/>
  <c r="F17" i="4"/>
  <c r="G17" i="4" s="1"/>
  <c r="F31" i="4"/>
  <c r="G31" i="4" s="1"/>
  <c r="F24" i="4"/>
  <c r="G24" i="4" s="1"/>
  <c r="F23" i="4"/>
  <c r="G23" i="4" s="1"/>
  <c r="F9" i="4"/>
  <c r="G9" i="4" s="1"/>
  <c r="F27" i="4"/>
  <c r="G27" i="4" s="1"/>
  <c r="F40" i="4"/>
  <c r="G40" i="4" s="1"/>
  <c r="F35" i="4"/>
  <c r="G35" i="4" s="1"/>
  <c r="F12" i="4"/>
  <c r="G12" i="4" s="1"/>
  <c r="F44" i="4"/>
  <c r="G44" i="4" s="1"/>
  <c r="F42" i="4"/>
  <c r="G42" i="4" s="1"/>
  <c r="F46" i="4"/>
  <c r="G46" i="4" s="1"/>
  <c r="F21" i="4"/>
  <c r="G21" i="4" s="1"/>
  <c r="G7" i="4"/>
  <c r="F38" i="4"/>
  <c r="G38" i="4" s="1"/>
  <c r="C164" i="3"/>
  <c r="F80" i="3"/>
  <c r="G80" i="3" s="1"/>
  <c r="F11" i="3"/>
  <c r="G11" i="3" s="1"/>
  <c r="F98" i="3"/>
  <c r="G98" i="3" s="1"/>
  <c r="F57" i="3"/>
  <c r="G57" i="3" s="1"/>
  <c r="F44" i="3"/>
  <c r="G44" i="3" s="1"/>
  <c r="F139" i="3"/>
  <c r="G139" i="3" s="1"/>
  <c r="F66" i="3"/>
  <c r="G66" i="3" s="1"/>
  <c r="F65" i="3"/>
  <c r="G65" i="3" s="1"/>
  <c r="F102" i="3"/>
  <c r="G102" i="3" s="1"/>
  <c r="F48" i="3"/>
  <c r="G48" i="3" s="1"/>
  <c r="F148" i="3"/>
  <c r="G148" i="3" s="1"/>
  <c r="F92" i="3"/>
  <c r="G92" i="3" s="1"/>
  <c r="F42" i="3"/>
  <c r="G42" i="3" s="1"/>
  <c r="F110" i="3"/>
  <c r="G110" i="3" s="1"/>
  <c r="F85" i="3"/>
  <c r="G85" i="3" s="1"/>
  <c r="F127" i="3"/>
  <c r="G127" i="3" s="1"/>
  <c r="F151" i="3"/>
  <c r="G151" i="3" s="1"/>
  <c r="F156" i="3"/>
  <c r="G156" i="3" s="1"/>
  <c r="F22" i="3"/>
  <c r="G22" i="3" s="1"/>
  <c r="F109" i="3"/>
  <c r="G109" i="3" s="1"/>
  <c r="F134" i="3"/>
  <c r="G134" i="3" s="1"/>
  <c r="F77" i="3"/>
  <c r="G77" i="3" s="1"/>
  <c r="F60" i="3"/>
  <c r="G60" i="3" s="1"/>
  <c r="F38" i="3"/>
  <c r="G38" i="3" s="1"/>
  <c r="F94" i="3"/>
  <c r="G94" i="3" s="1"/>
  <c r="F159" i="3"/>
  <c r="G159" i="3" s="1"/>
  <c r="F62" i="3"/>
  <c r="G62" i="3" s="1"/>
  <c r="F67" i="3"/>
  <c r="G67" i="3" s="1"/>
  <c r="F59" i="3"/>
  <c r="G59" i="3" s="1"/>
  <c r="F88" i="3"/>
  <c r="G88" i="3" s="1"/>
  <c r="F129" i="3"/>
  <c r="G129" i="3" s="1"/>
  <c r="F101" i="3"/>
  <c r="G101" i="3" s="1"/>
  <c r="F81" i="3"/>
  <c r="G81" i="3" s="1"/>
  <c r="F143" i="3"/>
  <c r="G143" i="3" s="1"/>
  <c r="F154" i="3"/>
  <c r="G154" i="3" s="1"/>
  <c r="F99" i="3"/>
  <c r="G99" i="3" s="1"/>
  <c r="F25" i="3"/>
  <c r="G25" i="3" s="1"/>
  <c r="F68" i="3"/>
  <c r="G68" i="3" s="1"/>
  <c r="F41" i="3"/>
  <c r="G41" i="3" s="1"/>
  <c r="F15" i="3"/>
  <c r="G15" i="3" s="1"/>
  <c r="F163" i="3"/>
  <c r="G163" i="3" s="1"/>
  <c r="F117" i="3"/>
  <c r="G117" i="3" s="1"/>
  <c r="F34" i="3"/>
  <c r="G34" i="3" s="1"/>
  <c r="F78" i="3"/>
  <c r="G78" i="3" s="1"/>
  <c r="F113" i="3"/>
  <c r="G113" i="3" s="1"/>
  <c r="F28" i="3"/>
  <c r="G28" i="3" s="1"/>
  <c r="F21" i="3"/>
  <c r="G21" i="3" s="1"/>
  <c r="F35" i="3"/>
  <c r="G35" i="3" s="1"/>
  <c r="F14" i="3"/>
  <c r="G14" i="3" s="1"/>
  <c r="F40" i="3"/>
  <c r="G40" i="3" s="1"/>
  <c r="F157" i="3"/>
  <c r="G157" i="3" s="1"/>
  <c r="F124" i="3"/>
  <c r="G124" i="3" s="1"/>
  <c r="F91" i="3"/>
  <c r="G91" i="3" s="1"/>
  <c r="F13" i="3"/>
  <c r="G13" i="3" s="1"/>
  <c r="F32" i="3"/>
  <c r="G32" i="3" s="1"/>
  <c r="F135" i="3"/>
  <c r="G135" i="3" s="1"/>
  <c r="F128" i="3"/>
  <c r="G128" i="3" s="1"/>
  <c r="F45" i="3"/>
  <c r="G45" i="3" s="1"/>
  <c r="F54" i="3"/>
  <c r="G54" i="3" s="1"/>
  <c r="F75" i="3"/>
  <c r="G75" i="3" s="1"/>
  <c r="F8" i="3"/>
  <c r="G8" i="3" s="1"/>
  <c r="F83" i="3"/>
  <c r="G83" i="3" s="1"/>
  <c r="F136" i="3"/>
  <c r="G136" i="3" s="1"/>
  <c r="F12" i="3"/>
  <c r="G12" i="3" s="1"/>
  <c r="F73" i="3"/>
  <c r="G73" i="3" s="1"/>
  <c r="F36" i="3"/>
  <c r="G36" i="3" s="1"/>
  <c r="F160" i="3"/>
  <c r="G160" i="3" s="1"/>
  <c r="F27" i="3"/>
  <c r="G27" i="3" s="1"/>
  <c r="F120" i="3"/>
  <c r="G120" i="3" s="1"/>
  <c r="F123" i="3"/>
  <c r="G123" i="3" s="1"/>
  <c r="F7" i="3"/>
  <c r="G7" i="3" s="1"/>
  <c r="F100" i="3"/>
  <c r="G100" i="3" s="1"/>
  <c r="F30" i="3"/>
  <c r="G30" i="3" s="1"/>
  <c r="F104" i="3"/>
  <c r="G104" i="3" s="1"/>
  <c r="F74" i="3"/>
  <c r="G74" i="3" s="1"/>
  <c r="F142" i="3"/>
  <c r="G142" i="3" s="1"/>
  <c r="F53" i="3"/>
  <c r="G53" i="3" s="1"/>
  <c r="F76" i="3"/>
  <c r="G76" i="3" s="1"/>
  <c r="F105" i="3"/>
  <c r="G105" i="3" s="1"/>
  <c r="F152" i="3"/>
  <c r="G152" i="3" s="1"/>
  <c r="F95" i="3"/>
  <c r="G95" i="3" s="1"/>
  <c r="F96" i="3"/>
  <c r="G96" i="3" s="1"/>
  <c r="F37" i="3"/>
  <c r="G37" i="3" s="1"/>
  <c r="F130" i="3"/>
  <c r="G130" i="3" s="1"/>
  <c r="F93" i="3"/>
  <c r="G93" i="3" s="1"/>
  <c r="F138" i="3"/>
  <c r="G138" i="3" s="1"/>
  <c r="F144" i="3"/>
  <c r="G144" i="3" s="1"/>
  <c r="F49" i="3"/>
  <c r="G49" i="3" s="1"/>
  <c r="F39" i="3"/>
  <c r="G39" i="3" s="1"/>
  <c r="F10" i="3"/>
  <c r="G10" i="3" s="1"/>
  <c r="F69" i="3"/>
  <c r="G69" i="3" s="1"/>
  <c r="F71" i="3"/>
  <c r="G71" i="3" s="1"/>
  <c r="F70" i="3"/>
  <c r="G70" i="3" s="1"/>
  <c r="F108" i="3"/>
  <c r="G108" i="3" s="1"/>
  <c r="F162" i="3"/>
  <c r="G162" i="3" s="1"/>
  <c r="F137" i="3"/>
  <c r="G137" i="3" s="1"/>
  <c r="F26" i="3"/>
  <c r="G26" i="3" s="1"/>
  <c r="F51" i="3"/>
  <c r="G51" i="3" s="1"/>
  <c r="F19" i="3"/>
  <c r="G19" i="3" s="1"/>
  <c r="F64" i="3"/>
  <c r="G64" i="3" s="1"/>
  <c r="F122" i="3"/>
  <c r="G122" i="3" s="1"/>
  <c r="F84" i="3"/>
  <c r="G84" i="3" s="1"/>
  <c r="F90" i="3"/>
  <c r="G90" i="3" s="1"/>
  <c r="F55" i="3"/>
  <c r="G55" i="3" s="1"/>
  <c r="F72" i="3"/>
  <c r="G72" i="3" s="1"/>
  <c r="F29" i="3"/>
  <c r="G29" i="3" s="1"/>
  <c r="F131" i="3"/>
  <c r="G131" i="3" s="1"/>
  <c r="F20" i="3"/>
  <c r="G20" i="3" s="1"/>
  <c r="F18" i="3"/>
  <c r="G18" i="3" s="1"/>
  <c r="F118" i="3"/>
  <c r="G118" i="3" s="1"/>
  <c r="F43" i="3"/>
  <c r="G43" i="3" s="1"/>
  <c r="F126" i="3"/>
  <c r="G126" i="3" s="1"/>
  <c r="F158" i="3"/>
  <c r="G158" i="3" s="1"/>
  <c r="F16" i="3"/>
  <c r="G16" i="3" s="1"/>
  <c r="F33" i="3"/>
  <c r="G33" i="3" s="1"/>
  <c r="F46" i="3"/>
  <c r="G46" i="3" s="1"/>
  <c r="F147" i="3"/>
  <c r="G147" i="3" s="1"/>
  <c r="F61" i="3"/>
  <c r="G61" i="3" s="1"/>
  <c r="F24" i="3"/>
  <c r="G24" i="3" s="1"/>
  <c r="F31" i="3"/>
  <c r="G31" i="3" s="1"/>
  <c r="F56" i="3"/>
  <c r="G56" i="3" s="1"/>
  <c r="F63" i="3"/>
  <c r="G63" i="3" s="1"/>
  <c r="F149" i="3"/>
  <c r="G149" i="3" s="1"/>
  <c r="F140" i="3"/>
  <c r="G140" i="3" s="1"/>
  <c r="F119" i="3"/>
  <c r="G119" i="3" s="1"/>
  <c r="F107" i="3"/>
  <c r="G107" i="3" s="1"/>
  <c r="F52" i="3"/>
  <c r="G52" i="3" s="1"/>
  <c r="F58" i="3"/>
  <c r="G58" i="3" s="1"/>
  <c r="F114" i="3"/>
  <c r="G114" i="3" s="1"/>
  <c r="F89" i="3"/>
  <c r="G89" i="3" s="1"/>
  <c r="F161" i="3"/>
  <c r="G161" i="3" s="1"/>
  <c r="F153" i="3"/>
  <c r="G153" i="3" s="1"/>
  <c r="F125" i="3"/>
  <c r="G125" i="3" s="1"/>
  <c r="F145" i="3"/>
  <c r="G145" i="3" s="1"/>
  <c r="F121" i="3"/>
  <c r="G121" i="3" s="1"/>
  <c r="F87" i="3"/>
  <c r="G87" i="3" s="1"/>
  <c r="F132" i="3"/>
  <c r="G132" i="3" s="1"/>
  <c r="F116" i="3"/>
  <c r="G116" i="3" s="1"/>
  <c r="F111" i="3"/>
  <c r="G111" i="3" s="1"/>
  <c r="F155" i="3"/>
  <c r="G155" i="3" s="1"/>
  <c r="F133" i="3"/>
  <c r="G133" i="3" s="1"/>
  <c r="F17" i="3"/>
  <c r="G17" i="3" s="1"/>
  <c r="F47" i="3"/>
  <c r="G47" i="3" s="1"/>
  <c r="F103" i="3"/>
  <c r="G103" i="3" s="1"/>
  <c r="F146" i="3"/>
  <c r="G146" i="3" s="1"/>
  <c r="F112" i="3"/>
  <c r="G112" i="3" s="1"/>
  <c r="F86" i="3"/>
  <c r="G86" i="3" s="1"/>
  <c r="F9" i="3"/>
  <c r="G9" i="3" s="1"/>
  <c r="F23" i="3"/>
  <c r="G23" i="3" s="1"/>
  <c r="F97" i="3"/>
  <c r="G97" i="3" s="1"/>
  <c r="F50" i="3"/>
  <c r="G50" i="3" s="1"/>
  <c r="F115" i="3"/>
  <c r="G115" i="3" s="1"/>
  <c r="F82" i="3"/>
  <c r="G82" i="3" s="1"/>
  <c r="F150" i="3"/>
  <c r="G150" i="3" s="1"/>
  <c r="F79" i="3"/>
  <c r="G79" i="3" s="1"/>
  <c r="F106" i="3"/>
  <c r="G106" i="3" s="1"/>
  <c r="F141" i="3"/>
  <c r="G141" i="3" s="1"/>
  <c r="F14" i="7"/>
  <c r="G14" i="7" s="1"/>
  <c r="F13" i="7"/>
  <c r="G13" i="7" s="1"/>
  <c r="F12" i="7"/>
  <c r="G12" i="7" s="1"/>
  <c r="F11" i="7"/>
  <c r="G11" i="7" s="1"/>
  <c r="F10" i="7"/>
  <c r="G10" i="7" s="1"/>
  <c r="F9" i="7"/>
  <c r="G9" i="7" s="1"/>
  <c r="G8" i="7"/>
  <c r="J7" i="2"/>
  <c r="I7" i="2"/>
  <c r="H7" i="2"/>
  <c r="F12" i="2"/>
  <c r="G12" i="2" s="1"/>
  <c r="F33" i="2"/>
  <c r="F58" i="2"/>
  <c r="F16" i="2"/>
  <c r="G16" i="2" s="1"/>
  <c r="F30" i="2"/>
  <c r="F34" i="2"/>
  <c r="F54" i="2"/>
  <c r="F15" i="2"/>
  <c r="G15" i="2" s="1"/>
  <c r="F56" i="2"/>
  <c r="F10" i="2"/>
  <c r="G10" i="2" s="1"/>
  <c r="F78" i="2"/>
  <c r="F84" i="2"/>
  <c r="F14" i="2"/>
  <c r="G14" i="2" s="1"/>
  <c r="F66" i="2"/>
  <c r="F76" i="2"/>
  <c r="F50" i="2"/>
  <c r="F81" i="2"/>
  <c r="F13" i="2"/>
  <c r="G13" i="2" s="1"/>
  <c r="F24" i="2"/>
  <c r="F31" i="2"/>
  <c r="F83" i="2"/>
  <c r="F38" i="2"/>
  <c r="F29" i="2"/>
  <c r="F11" i="2"/>
  <c r="G11" i="2" s="1"/>
  <c r="F71" i="2"/>
  <c r="F80" i="2"/>
  <c r="F45" i="2"/>
  <c r="F21" i="2"/>
  <c r="F43" i="2"/>
  <c r="F64" i="2"/>
  <c r="F86" i="2"/>
  <c r="F39" i="2"/>
  <c r="F8" i="2"/>
  <c r="G8" i="2" s="1"/>
  <c r="F79" i="2"/>
  <c r="F19" i="2"/>
  <c r="F37" i="2"/>
  <c r="F26" i="2"/>
  <c r="F75" i="2"/>
  <c r="F61" i="2"/>
  <c r="F35" i="2"/>
  <c r="F62" i="2"/>
  <c r="F22" i="2"/>
  <c r="F9" i="2"/>
  <c r="G9" i="2" s="1"/>
  <c r="F87" i="2"/>
  <c r="F60" i="2"/>
  <c r="F40" i="2"/>
  <c r="F77" i="2"/>
  <c r="F59" i="2"/>
  <c r="F69" i="2"/>
  <c r="F57" i="2"/>
  <c r="F36" i="2"/>
  <c r="F63" i="2"/>
  <c r="F25" i="2"/>
  <c r="F74" i="2"/>
  <c r="F55" i="2"/>
  <c r="F53" i="2"/>
  <c r="F67" i="2"/>
  <c r="F27" i="2"/>
  <c r="F70" i="2"/>
  <c r="F82" i="2"/>
  <c r="F41" i="2"/>
  <c r="F52" i="2"/>
  <c r="F68" i="2"/>
  <c r="F51" i="2"/>
  <c r="F32" i="2"/>
  <c r="F65" i="2"/>
  <c r="F48" i="2"/>
  <c r="F42" i="2"/>
  <c r="F73" i="2"/>
  <c r="F18" i="2"/>
  <c r="F28" i="2"/>
  <c r="F85" i="2"/>
  <c r="F47" i="2"/>
  <c r="F44" i="2"/>
  <c r="F72" i="2"/>
  <c r="F17" i="2"/>
  <c r="G17" i="2" s="1"/>
  <c r="F20" i="2"/>
  <c r="F49" i="2"/>
  <c r="F46" i="2"/>
  <c r="F23" i="2"/>
  <c r="J9" i="1"/>
  <c r="D164" i="3"/>
  <c r="E164" i="3"/>
  <c r="F7" i="2"/>
  <c r="F164" i="3" l="1"/>
  <c r="G7" i="5"/>
</calcChain>
</file>

<file path=xl/sharedStrings.xml><?xml version="1.0" encoding="utf-8"?>
<sst xmlns="http://schemas.openxmlformats.org/spreadsheetml/2006/main" count="1003" uniqueCount="428">
  <si>
    <t>      </t>
  </si>
  <si>
    <t>TOTAL</t>
  </si>
  <si>
    <t>Corriente de Residuo o Desecho Peligroso</t>
  </si>
  <si>
    <t>Solido/Semisolido (kg)</t>
  </si>
  <si>
    <t>Liquido (kg)</t>
  </si>
  <si>
    <t>Gaseoso (kg)</t>
  </si>
  <si>
    <t>Y1.1 - Desechos clínicos ANATOMOPATOLÓGICOS resultantes de la atención en salud en Hospitales, consultorios, clínicas y otros</t>
  </si>
  <si>
    <t>Y1.2 - Desechos clínicos BIOSANITARIOS resultantes de la atención en salud en Hospitales, consultorios, clínicas y otros</t>
  </si>
  <si>
    <t>Y1.3 - Desechos clínicos CORTOPUNZANTES resultantes de la atención en salud en Hospitales, consultorios, clínicas y otros</t>
  </si>
  <si>
    <t>Y1.4 - Desechos de ANIMALES - residuos decomisos NO aprovechables</t>
  </si>
  <si>
    <t>Y2 - Desechos resultantes de la producción y preparación de productos farmacéuticos.</t>
  </si>
  <si>
    <t>Y3 - Desechos de medicamentos y productos farmacéuticos.</t>
  </si>
  <si>
    <t>Y4 - Desechos resultantes de la producción, la preparación y la utilización de biocidas y productos fitofarmacéuticos.</t>
  </si>
  <si>
    <t>Y5 - Desechos resultantes de la fabricación, preparación y utilización de productos químicos para la preservación de la madera.</t>
  </si>
  <si>
    <t>Y6 - Desechos resultantes de la producción, la preparación y la utilización de disolventes orgánicos.</t>
  </si>
  <si>
    <t>Y7 - Desechos que contengan cianuros, resultantes del tratamiento térmico y las operaciones de temple.</t>
  </si>
  <si>
    <t>Y8 - Desechos de aceites minerales no aptos para el uso a que estaban destinados.</t>
  </si>
  <si>
    <t>Y8.2 - Elementos o materiales contaminados con aceite lubricante usado (ej. EPP, estopas, trapos, filtros, cauchos, aserrín, plásticos, grasas minerales, tapas casing)</t>
  </si>
  <si>
    <t>Y8.6 - Envases, recipientes, canecas, bidones o contenedores que contienen o que están contaminados con aceites usados</t>
  </si>
  <si>
    <t>Y9 - Mezclas y emulsiones de desechos de aceite y agua o de hidrocarburos y agua.</t>
  </si>
  <si>
    <t>Y9.2 - Elementos o materiales contaminados con hidrocarburos (ej. EPP, estopas, textiles, plásticos, caucho, sierras, geomembranas).</t>
  </si>
  <si>
    <t>Y9.5 - Envases, recipientes, canecas, bidones o contenedores que contienen o que están contaminados con hidrocarburos.</t>
  </si>
  <si>
    <t>Y10 - Sustancias y artículos de desecho que contengan, o estén contaminados por, bifenilos policlorados (PCB), terfenilos policlorados (PCT) o bifenilos polibromados (PBB).</t>
  </si>
  <si>
    <t>Y11 - Residuos alquitranados resultantes de la refinación, destilación o cualquier otro tratamiento pirolítico.</t>
  </si>
  <si>
    <t>Y12 - Desechos resultantes de la producción, preparación y utilización de tintas, colorantes, pigmentos, pinturas, lacas o barnices.</t>
  </si>
  <si>
    <t>Y13 - Desechos resultantes de la producción, preparación y utilización de resinas, látex, plastificantes o colas y adhesivos.</t>
  </si>
  <si>
    <t>Y14 - Sustancias químicas de desecho, no identificadas o nuevas, resultantes de la investigación y el desarrollo o de las actividades de enseñanza y cuyos efectos en el ser humano o el medio ambiente no se conozcan.</t>
  </si>
  <si>
    <t>Y15 - Desechos de carácter explosivo que no estén sometidos a una legislación diferente.</t>
  </si>
  <si>
    <t>Y16 - Desechos resultantes de la producción, preparación y utilización de productos químicos y materiales para fines fotográficos.</t>
  </si>
  <si>
    <t>Y17 - Desechos resultantes del tratamiento de superficie de metales y plásticos.</t>
  </si>
  <si>
    <t>Y18 - Residuos resultantes de las operaciones de eliminación de desechos industriales.</t>
  </si>
  <si>
    <t>Y19 - Desechos que tengan como constituyentes: Metales carbonilos.</t>
  </si>
  <si>
    <t>Y20 - Desechos que tengan como constituyentes: Berilio, compuestos de berilio</t>
  </si>
  <si>
    <t>Y21 - Desechos que tengan como constituyentes: Compuestos de cromo hexavalente.</t>
  </si>
  <si>
    <t>Y22 - Desechos que tengan como constituyentes: Compuestos de cobre.</t>
  </si>
  <si>
    <t>Y23 - Desechos que tengan como constituyentes: Compuestos de zinc.</t>
  </si>
  <si>
    <t>Y26 - Desechos que tengan como constituyentes: Cadmio, compuestos de cadmio.</t>
  </si>
  <si>
    <t>Y27 - Desechos que tengan como constituyentes: Antimonio, compuestos de antimonio.</t>
  </si>
  <si>
    <t>Y29 - Desechos que tengan como constituyentes: Mercurio, compuestos de mercurio.</t>
  </si>
  <si>
    <t>Y31 - Desechos que tengan como constituyentes: Plomo, compuestos de plomo.</t>
  </si>
  <si>
    <t>Y33 - Desechos que tengan como constituyentes: Cianuros inorgánicos.</t>
  </si>
  <si>
    <t>Y34 - Desechos que tengan como constituyentes: Soluciones ácidas o ácidos en forma sólida.</t>
  </si>
  <si>
    <t>Y35 - Desechos que tengan como constituyentes: Soluciones básicas o bases en forma sólida.</t>
  </si>
  <si>
    <t>Y36 - Desechos que tengan como constituyente Asbesto (polvo y fibras).</t>
  </si>
  <si>
    <t>Y39 - Desechos que tengan como constituyentes: Fenoles, compuestos fenólicos, con inclusión de clorofenoles.</t>
  </si>
  <si>
    <t>Y41 - Desechos que tengan como constituyentes: Solventes orgánicos halogenados.</t>
  </si>
  <si>
    <t>Y42 - Desechos que tengan como constituyentes: Disolventes orgánicos, con exclusión de disolventes halogenados.</t>
  </si>
  <si>
    <t>Y45 - Desechos que tengan como constituyentes: Compuestos organohalogenados, que no sean las sustancias mencionadas en Y39, Y41, Y42, Y43, Y44).</t>
  </si>
  <si>
    <t>A1010 - Desechos metálicos y desechos que contengan aleaciones de cualquiera de las sustancias siguientes: Antimonio, Arsénico, Berilio, Cadmio, Plomo, Mercurio, Selenio, Telurio, Talio, pero excluidos los desechos que figuran específicamente en la lista B.</t>
  </si>
  <si>
    <t>A1020 - Desechos que tengan como constituyentes o contaminantes, excluidos los desechos de metal en forma masiva, cualquiera de las sustancias siguientes: - Antimonio</t>
  </si>
  <si>
    <t>A1030 - Desechos que tengan como constituyentes o contaminantes cualquiera de las sustancias siguientes: - Arsénico</t>
  </si>
  <si>
    <t>A1040 - Desechos que tengan como constituyentes: - Carbonilos de metal. - Compuestos de cromo hexavalente.</t>
  </si>
  <si>
    <t>A1050 - Lodos galvánicos.</t>
  </si>
  <si>
    <t>A1060 - Líquidos de desecho del decapaje de metales.</t>
  </si>
  <si>
    <t>A1070 - Residuos de lixiviación del tratamiento del zinc, polvos y lodos como jarosita, hematites, etc.</t>
  </si>
  <si>
    <t>A1080 - Residuos de desechos de zinc no incluidos en la lista B, que contengan plomo y cadmio en concentraciones tales que presenten características del Anexo III.</t>
  </si>
  <si>
    <t>A1120 - Lodos residuales, excluidos los fangos anódicos, de los sistemas de depuración electrolítica de las operaciones de refinación y extracción electrolítica del cobre.</t>
  </si>
  <si>
    <t>A1160 - Acumuladores de plomo de desecho, enteros o triturados.</t>
  </si>
  <si>
    <t>A1170 - Acumuladores de desecho sin seleccionar excluidas mezclas de acumuladores sólo de la lista B. Los acumuladores de desecho no incluidos en la lista B que contengan constituyentes del Anexo I en tal grado que los conviertan en peligrosos.</t>
  </si>
  <si>
    <t>A1180 - Montajes eléctricos y electrónicos de desecho o restos de éstos que contengan componentes como acumuladores y otras baterías incluidos en la lista A, interruptores de mercurio, vidrios de tubos de rayos catódicos y otros vidrios activados y capacitadores de PCB, o contaminados con constituyentes del Anexo I (por ejemplo, cadmio, mercurio, plomo, bifenilo policlorado) en tal grado que posean alguna de las características del Anexo III (véase la entrada correspondiente en la lista B B1110) .</t>
  </si>
  <si>
    <t>A2010 - Desechos de vidrio de tubos de rayos catódicos y otros vidrios activados.</t>
  </si>
  <si>
    <t>A2030 - Desechos de catalizadores, pero excluidos los desechos de este tipo especificados en la lista B.</t>
  </si>
  <si>
    <t>A2050 - Desechos de amianto (polvo y fibras).</t>
  </si>
  <si>
    <t>A3010 - Desechos resultantes de la producción o el tratamiento de coque de petróleo y asfalto.</t>
  </si>
  <si>
    <t>A3020 - Aceites minerales de desecho no aptos para el uso al que estaban destinados.</t>
  </si>
  <si>
    <t>A3040 - Desechos de líquidos térmicos (transferencia de calor).</t>
  </si>
  <si>
    <t>A3070 - Desechos de fenoles, compuestos fenólicos, incluido el clorofenol en forma de líquido o de lodo.</t>
  </si>
  <si>
    <t>A3140 - Desechos de disolventes orgánicos no halogenados pero con exclusión de los desechos especificados en la lista B.</t>
  </si>
  <si>
    <t>A3150 - Desechos de disolventes orgánicos halogenados.</t>
  </si>
  <si>
    <t>A4010 - Desechos resultantes de la producción, preparación y utilización de productos farmacéuticos, pero con exclusión de los desechos especificados en la lista B.</t>
  </si>
  <si>
    <t>A4020.1 - Desechos clínicos y afines ANATOMOPATOLÓGICOS</t>
  </si>
  <si>
    <t>A4020.2 - Desechos clínicos y afines BIOSANITARIOS</t>
  </si>
  <si>
    <t>A4020.3 - Desechos clínicos y afines CORTOPUNZANTES</t>
  </si>
  <si>
    <t>A4020.4 - Desechos clínicos y afines DE ANIMALES</t>
  </si>
  <si>
    <t>A4030 - Desechos resultantes de la producción, la preparación y la utilización de biocidas y productos fitofarmacéuticos, con inclusión de desechos de plaguicidas y herbicidas que no respondan a las especificaciones, caducados , en desuso o no aptos para el uso previsto originalmente.</t>
  </si>
  <si>
    <t>A4040 - Desechos resultantes de la fabricación, preparación y utilización de productos químicos para la preservación de la madera .</t>
  </si>
  <si>
    <t>A4060 - Desechos de mezclas y emulsiones de aceite y agua o de hidrocarburos y agua.</t>
  </si>
  <si>
    <t>A4070 - Desechos resultantes de la producción, preparación y utilización de tintas, colorantes, pigmentos, pinturas, lacas o barnices, con exclusión de los desechos especificados en la lista B (véase el apartado correspondiente de la lista B B4010).</t>
  </si>
  <si>
    <t>A4080 - Desechos de carácter explosivo (pero con exclusión de los desechos especificados en la lista B).</t>
  </si>
  <si>
    <t>A4090 - Desechos de soluciones ácidas o básicas, distintas de las especificadas en el apartado correspondiente de la lista B (véase el apartado correspondiente de la lista B B2120).</t>
  </si>
  <si>
    <t>A4100 - Desechos resultantes de la utilización de dispositivos de control de la contaminación industrial para la depuración de los gases industriales, pero con exclusión de los desechos especificados en la lista B.</t>
  </si>
  <si>
    <t>A4120 - Desechos que contienen, consisten o están contaminados con peróxidos</t>
  </si>
  <si>
    <t>A4130 - Envases y contenedores de desechos que contienen sustancias incluidas en el Anexo I, en concentraciones suficientes como para mostrar las características peligrosas del Anexo III.</t>
  </si>
  <si>
    <t>A4140 - Desechos consistentes o que contienen productos químicos que no responden a las especificaciones o caducados correspondientes a las categorías del anexo I, y que muestran las características peligrosas del Anexo III.</t>
  </si>
  <si>
    <t>A4150 - Sustancias químicas de desecho, no identificadas o nuevas, resultantes de la investigación y el desarrollo o de las actividades de enseñanza y cuyos efectos en el ser humano o el medio ambiente no se conozcan.</t>
  </si>
  <si>
    <t>A4160 - Carbono activado consumido no incluido en la lista B (véase el correspondiente apartado de la lista B B2060).</t>
  </si>
  <si>
    <t>TOTAL (kg)</t>
  </si>
  <si>
    <t>Actividad Productiva CIIU 4.0 A.C.</t>
  </si>
  <si>
    <t>0111 - Cultivo de cereales (excepto arroz), legumbres y semillas oleaginosas</t>
  </si>
  <si>
    <t>0121 - Cultivo de frutas tropicales y subtropicales</t>
  </si>
  <si>
    <t>0124 - Cultivo de caña de azúcar</t>
  </si>
  <si>
    <t>0144 - Cría de ganado porcino</t>
  </si>
  <si>
    <t>0145 - Cría de aves de corral</t>
  </si>
  <si>
    <t>0161 - Actividades de apoyo a la agricultura</t>
  </si>
  <si>
    <t>0210 - Silvicultura y otras actividades forestales</t>
  </si>
  <si>
    <t>0811 - Extracción de piedra, arena, arcillas comunes, yeso y anhidrita</t>
  </si>
  <si>
    <t>0812 - Extracción de arcillas de uso industrial, caliza, caolín y bentonitas</t>
  </si>
  <si>
    <t>0910 - Actividades de apoyo para la extracción de petróleo y de gas natural</t>
  </si>
  <si>
    <t>1011 - Procesamiento y conservación de carne y productos cárnicos</t>
  </si>
  <si>
    <t>1012 - Procesamiento y conservación de pescados, crustáceos y moluscos</t>
  </si>
  <si>
    <t>1020 - Procesamiento y conservación de frutas, legumbres, hortalizas y tubérculos</t>
  </si>
  <si>
    <t>1030 - Elaboración de aceites y grasas de origen vegetal y animal</t>
  </si>
  <si>
    <t>1040 - Elaboración de productos lácteos</t>
  </si>
  <si>
    <t>1051 - Elaboración de productos de molinería</t>
  </si>
  <si>
    <t>1052 - Elaboración de almidones y productos derivados del almidón</t>
  </si>
  <si>
    <t>1061 - Trilla de café</t>
  </si>
  <si>
    <t>1062 - Descafeinado, tostión y molienda del café</t>
  </si>
  <si>
    <t>1071 - Elaboración y refinación de azúcar</t>
  </si>
  <si>
    <t>1072 - Elaboración de panela</t>
  </si>
  <si>
    <t>1081 - Elaboración de productos de panadería</t>
  </si>
  <si>
    <t>1082 - Elaboración de cacao, chocolate y productos de confitería</t>
  </si>
  <si>
    <t>1089 - Elaboración de otros productos alimenticios n.c.p.</t>
  </si>
  <si>
    <t>1090 - Elaboración de alimentos preparados para animales</t>
  </si>
  <si>
    <t>1101 - Destilación, rectificación y mezcla de bebidas alcohólicas</t>
  </si>
  <si>
    <t>1102 - Elaboración de bebidas fermentadas no destiladas</t>
  </si>
  <si>
    <t>1103 - Producción de malta, elaboración de cervezas y otras bebidas malteadas</t>
  </si>
  <si>
    <t>1104 - Elaboración de bebidas no alcohólicas, producción de aguas minerales y otras aguas embotelladas</t>
  </si>
  <si>
    <t>1399 - Fabricación de otros artículos textiles n.c.p.</t>
  </si>
  <si>
    <t>1410 - Confección de prendas de vestir, excepto prendas de piel</t>
  </si>
  <si>
    <t>1511 - Curtido y recurtido de cueros; recurtido y teñido de pieles</t>
  </si>
  <si>
    <t>1521 - Fabricación de calzado de cuero y piel, con cualquier tipo de suela</t>
  </si>
  <si>
    <t>1522 - Fabricación de otros tipos de calzado, excepto calzado de cuero y piel</t>
  </si>
  <si>
    <t>1610 - Aserrado, acepillado e impregnación de la madera</t>
  </si>
  <si>
    <t>1640 - Fabricación de recipientes de madera</t>
  </si>
  <si>
    <t>1690 - Fabricación de otros productos de madera; fabricación de artículos de corcho, cestería y espartería</t>
  </si>
  <si>
    <t>1701 - Fabricación de pulpas (pastas) celulósicas; papel y cartón</t>
  </si>
  <si>
    <t>1702 - Fabricación de papel y cartón ondulado (corrugado); fabricación de envases, empaques y de embalajes de papel y cartón</t>
  </si>
  <si>
    <t>1709 - Fabricación de otros artículos de papel y cartón</t>
  </si>
  <si>
    <t>1811 - Actividades de impresión</t>
  </si>
  <si>
    <t>1812 - Actividades de servicios relacionados con la impresión</t>
  </si>
  <si>
    <t>1921 - Fabricación de productos de la refinación del petróleo</t>
  </si>
  <si>
    <t>2011 - Fabricación de sustancias y productos químicos básicos</t>
  </si>
  <si>
    <t>2012 - Fabricación de abonos y compuestos inorgánicos nitrogenados</t>
  </si>
  <si>
    <t>2013 - Fabricación de plásticos en formas primarias</t>
  </si>
  <si>
    <t>2022 - Fabricación de pinturas, barnices y revestimientos similares, tintas para impresión y masillas</t>
  </si>
  <si>
    <t>2023 - Fabricación de jabones y detergentes, preparados para limpiar y pulir; perfumes y preparados de tocador</t>
  </si>
  <si>
    <t>2029 - Fabricación de otros productos químicos n.c.p.</t>
  </si>
  <si>
    <t>2100 - Fabricación de productos farmacéuticos, sustancias químicas medicinales y productos botánicos de uso farmacéutico</t>
  </si>
  <si>
    <t>2211 - Fabricación de llantas y neumáticos de caucho</t>
  </si>
  <si>
    <t>2212 - Reencauche de llantas usadas</t>
  </si>
  <si>
    <t>2219 - Fabricación de formas básicas de caucho y otros productos de caucho n.c.p.</t>
  </si>
  <si>
    <t>2221 - Fabricación de formas básicas de plástico</t>
  </si>
  <si>
    <t>2229 - Fabricación de artículos de plástico n.c.p.</t>
  </si>
  <si>
    <t>2310 - Fabricación de vidrio y productos de vidrio</t>
  </si>
  <si>
    <t>2392 - Fabricación de materiales de arcilla para la construcción</t>
  </si>
  <si>
    <t>2393 - Fabricación de otros productos de cerámica y porcelana</t>
  </si>
  <si>
    <t>2394 - Fabricación de cemento, cal y yeso</t>
  </si>
  <si>
    <t>2395 - Fabricación de artículos de hormigón, cemento y yeso</t>
  </si>
  <si>
    <t>2399 - Fabricación de otros productos minerales no metálicos n.c.p.</t>
  </si>
  <si>
    <t>2410 - Industrias básicas de hierro y de acero</t>
  </si>
  <si>
    <t>2429 - Industrias básicas de otros metales no ferrosos</t>
  </si>
  <si>
    <t>2431 - Fundición de hierro y de acero</t>
  </si>
  <si>
    <t>2432 - Fundición de metales no ferrosos</t>
  </si>
  <si>
    <t>2511 - Fabricación de productos metálicos para uso estructural</t>
  </si>
  <si>
    <t>2512 - Fabricación de tanques, depósitos y recipientes de metal, excepto los utilizados para el envase o el transporte de mercancías</t>
  </si>
  <si>
    <t>2513 - Fabricación de generadores de vapor, excepto calderas de agua caliente para calefacción central</t>
  </si>
  <si>
    <t>2599 - Fabricación de otros productos elaborados de metal n.c.p.</t>
  </si>
  <si>
    <t>2711 - Fabricación de motores, generadores y transformadores eléctricos</t>
  </si>
  <si>
    <t>2712 - Fabricación de aparatos de distribución y control de la energía eléctrica</t>
  </si>
  <si>
    <t>2720 - Fabricación de pilas, baterías y acumuladores eléctricos</t>
  </si>
  <si>
    <t>2740 - Fabricación de equipos eléctricos de iluminación</t>
  </si>
  <si>
    <t>2790 - Fabricación de otros tipos de equipo eléctrico n.c.p.</t>
  </si>
  <si>
    <t>2819 - Fabricación de otros tipos de maquinaria y equipo de uso general n.c.p.</t>
  </si>
  <si>
    <t>2920 - Fabricación de carrocerías para vehículos automotores; fabricación de remolques y semirremolques</t>
  </si>
  <si>
    <t>2930 - Fabricación de partes, piezas (autopartes) y accesorios (lujos) para vehículos automotores</t>
  </si>
  <si>
    <t>3091 - Fabricación de motocicletas</t>
  </si>
  <si>
    <t>3110 - Fabricación de muebles</t>
  </si>
  <si>
    <t>3290 - Otras industrias manufactureras n.c.p.</t>
  </si>
  <si>
    <t>3311 - Mantenimiento y reparación especializado de productos elaborados en metal</t>
  </si>
  <si>
    <t>3312 - Mantenimiento y reparación especializado de maquinaria y equipo</t>
  </si>
  <si>
    <t>3314 - Mantenimiento y reparación especializado de equipo eléctrico</t>
  </si>
  <si>
    <t>3511 - Generación de energía eléctrica</t>
  </si>
  <si>
    <t>3512 - Transmisión de energía eléctrica</t>
  </si>
  <si>
    <t>3520 - Producción de gas; distribución de combustibles gaseosos por tuberías</t>
  </si>
  <si>
    <t>3600 - Captación, tratamiento y distribución de agua</t>
  </si>
  <si>
    <t>3700 - Evacuación y tratamiento de aguas residuales</t>
  </si>
  <si>
    <t>3811 - Recolección de desechos no peligrosos</t>
  </si>
  <si>
    <t>3821 - Tratamiento y disposición de desechos no peligrosos</t>
  </si>
  <si>
    <t>3822 - Tratamiento y disposición de desechos peligrosos</t>
  </si>
  <si>
    <t>3830 - Recuperación de materiales</t>
  </si>
  <si>
    <t>3900 - Actividades de saneamiento ambiental y otros servicios de gestión de desechos</t>
  </si>
  <si>
    <t>4290 - Construcción de otras obras de ingeniería civil</t>
  </si>
  <si>
    <t>4321 - Instalaciones eléctricas</t>
  </si>
  <si>
    <t>4322 - Instalaciones de fontanería, calefacción y aire acondicionado</t>
  </si>
  <si>
    <t>4390 - Otras actividades especializadas para la construcción de edificios y obras de ingeniería civil</t>
  </si>
  <si>
    <t>4511 - Comercio de vehículos automotores nuevos</t>
  </si>
  <si>
    <t>4520 - Mantenimiento y reparación de vehículos automotores</t>
  </si>
  <si>
    <t>4530 - Comercio de partes, piezas (autopartes) y accesorios (lujos) para vehículos automotores</t>
  </si>
  <si>
    <t>4541 - Comercio de motocicletas y de sus partes, piezas y accesorios</t>
  </si>
  <si>
    <t>4542 - Mantenimiento y reparación de motocicletas y de sus partes y piezas</t>
  </si>
  <si>
    <t>4631 - Comercio al por mayor de productos alimenticios</t>
  </si>
  <si>
    <t>4645 - Comercio al por mayor de productos farmacéuticos, medicinales, cosméticos y de tocador</t>
  </si>
  <si>
    <t>4649 - Comercio al por mayor de otros utensilios domésticos n.c.p.</t>
  </si>
  <si>
    <t>4659 - Comercio al por mayor de otros tipos de maquinaria y equipo n.c.p.</t>
  </si>
  <si>
    <t>4661 - Comercio al por mayor de combustibles sólidos, líquidos, gaseosos y productos conexos</t>
  </si>
  <si>
    <t>4663 - Comercio al por mayor de materiales de construcción, artículos de ferretería, pinturas, productos de vidrio, equipo y materiales de fontanería y calefacción</t>
  </si>
  <si>
    <t>4664 - Comercio al por mayor de productos químicos básicos, cauchos y plásticos en formas primarias y productos químicos de uso agropecuario</t>
  </si>
  <si>
    <t>4665 - Comercio al por mayor de desperdicios, desechos y chatarra</t>
  </si>
  <si>
    <t>4669 - Comercio al por mayor de otros productos n.c.p.</t>
  </si>
  <si>
    <t>4690 - Comercio al por mayor no especializado</t>
  </si>
  <si>
    <t>4711 - Comercio al por menor en establecimientos no especializados con surtido compuesto principalmente por alimentos, bebidas (alcohólicas y no alcohólicas) o tabaco</t>
  </si>
  <si>
    <t>4719 - Comercio al por menor en establecimientos no especializados, con surtido compuesto principalmente por productos diferentes de alimentos (víveres en general), bebidas (alcohólicas y no alcohólicas) y tabaco</t>
  </si>
  <si>
    <t>4731 - Comercio al por menor de combustible para automotores</t>
  </si>
  <si>
    <t>4732 - Comercio al por menor de lubricantes (aceites, grasas), aditivos y productos de limpieza para vehículos automotores</t>
  </si>
  <si>
    <t>4741 - Comercio al por menor de computadores, equipos periféricos, programas de informática y equipos de telecomunicaciones en establecimientos especializados</t>
  </si>
  <si>
    <t>4752 - Comercio al por menor de artículos de ferretería, pinturas y productos de vidrio en establecimientos especializados</t>
  </si>
  <si>
    <t>4774 - Comercio al por menor de otros productos nuevos en establecimientos especializados</t>
  </si>
  <si>
    <t>4921 - Transporte de pasajeros</t>
  </si>
  <si>
    <t>4923 - Transporte de carga por carretera</t>
  </si>
  <si>
    <t>4930 - Transporte por tuberías</t>
  </si>
  <si>
    <t>5111 - Transporte aéreo nacional de pasajeros</t>
  </si>
  <si>
    <t>5121 - Transporte aéreo nacional de carga</t>
  </si>
  <si>
    <t>5122 - Transporte aéreo internacional de carga</t>
  </si>
  <si>
    <t>5210 - Almacenamiento y depósito</t>
  </si>
  <si>
    <t>5221 - Actividades de estaciones, vías y servicios complementarios para el transporte terrestre</t>
  </si>
  <si>
    <t>5222 - Actividades de puertos y servicios complementarios para el transporte acuático</t>
  </si>
  <si>
    <t>5223 - Actividades de aeropuertos, servicios de navegación aérea y demás actividades conexas al transporte aéreo</t>
  </si>
  <si>
    <t>5224 - Manipulación de carga</t>
  </si>
  <si>
    <t>5229 - Otras actividades complementarias al transporte</t>
  </si>
  <si>
    <t>5511 - Alojamiento en hoteles</t>
  </si>
  <si>
    <t>5530 - Servicio de estancia por horas</t>
  </si>
  <si>
    <t>6810 - Actividades inmobiliarias realizadas con bienes propios o arrendados</t>
  </si>
  <si>
    <t>7110 - Actividades de arquitectura e ingeniería y otras actividades conexas de consultoría técnica</t>
  </si>
  <si>
    <t>7120 - Ensayos y análisis técnicos</t>
  </si>
  <si>
    <t>7210 - Investigaciones y desarrollo experimental en el campo de las ciencias naturales y la ingeniería</t>
  </si>
  <si>
    <t>7490 - Otras actividades profesionales, científicas y técnicas n.c.p.</t>
  </si>
  <si>
    <t>7500 - Actividades veterinarias</t>
  </si>
  <si>
    <t>7730 - Alquiler y arrendamiento de otros tipos de maquinaria, equipo y bienes tangibles n.c.p.</t>
  </si>
  <si>
    <t>8010 - Actividades de seguridad privada</t>
  </si>
  <si>
    <t>8292 - Actividades de envase y empaque</t>
  </si>
  <si>
    <t>8299 - Otras actividades de servicio de apoyo a las empresas n.c.p.</t>
  </si>
  <si>
    <t>8422 - Actividades de defensa</t>
  </si>
  <si>
    <t>8424 - Administración de justicia</t>
  </si>
  <si>
    <t>8430 - Actividades de planes de seguridad social de afiliación obligatoria</t>
  </si>
  <si>
    <t>8523 - Educación media técnica</t>
  </si>
  <si>
    <t>8544 - Educación de universidades</t>
  </si>
  <si>
    <t>8610 - Actividades de hospitales y clínicas, con internación</t>
  </si>
  <si>
    <t>8621 - Actividades de la práctica médica, sin internación</t>
  </si>
  <si>
    <t>8622 - Actividades de la práctica odontológica</t>
  </si>
  <si>
    <t>8691 - Actividades de apoyo diagnóstico</t>
  </si>
  <si>
    <t>8692 - Actividades de apoyo terapéutico</t>
  </si>
  <si>
    <t>8699 - Otras actividades de atención de la salud humana</t>
  </si>
  <si>
    <t>8710 - Actividades de atención residencial medicalizada de tipo general</t>
  </si>
  <si>
    <t>9491 - Actividades de asociaciones religiosas</t>
  </si>
  <si>
    <t>9499 - Actividades de otras asociaciones n.c.p.</t>
  </si>
  <si>
    <t>Municipio</t>
  </si>
  <si>
    <t>ALCALA</t>
  </si>
  <si>
    <t>ANDALUCIA</t>
  </si>
  <si>
    <t>ANSERMANUEVO</t>
  </si>
  <si>
    <t>ARGELIA</t>
  </si>
  <si>
    <t>BOLIVAR</t>
  </si>
  <si>
    <t>BUENAVENTURA</t>
  </si>
  <si>
    <t>BUGALAGRANDE</t>
  </si>
  <si>
    <t>CAICEDONIA</t>
  </si>
  <si>
    <t>CALI</t>
  </si>
  <si>
    <t>CALIMA</t>
  </si>
  <si>
    <t>CANDELARIA</t>
  </si>
  <si>
    <t>CARTAGO</t>
  </si>
  <si>
    <t>DAGUA</t>
  </si>
  <si>
    <t>EL CAIRO</t>
  </si>
  <si>
    <t>EL CERRITO</t>
  </si>
  <si>
    <t>EL DOVIO</t>
  </si>
  <si>
    <t>FLORIDA</t>
  </si>
  <si>
    <t>GINEBRA</t>
  </si>
  <si>
    <t>GUACARI</t>
  </si>
  <si>
    <t>LA CUMBRE</t>
  </si>
  <si>
    <t>LA UNION</t>
  </si>
  <si>
    <t>LA VICTORIA</t>
  </si>
  <si>
    <t>OBANDO</t>
  </si>
  <si>
    <t>PALMIRA</t>
  </si>
  <si>
    <t>PRADERA</t>
  </si>
  <si>
    <t>RESTREPO</t>
  </si>
  <si>
    <t>RIOFRIO</t>
  </si>
  <si>
    <t>ROLDANILLO</t>
  </si>
  <si>
    <t>SAN PEDRO</t>
  </si>
  <si>
    <t>SEVILLA</t>
  </si>
  <si>
    <t>TORO</t>
  </si>
  <si>
    <t>TRUJILLO</t>
  </si>
  <si>
    <t>TULUA</t>
  </si>
  <si>
    <t>ULLOA</t>
  </si>
  <si>
    <t>VERSALLES</t>
  </si>
  <si>
    <t>VIJES</t>
  </si>
  <si>
    <t>YOTOCO</t>
  </si>
  <si>
    <t>YUMBO</t>
  </si>
  <si>
    <t>Y1.1 - Desechos clínicos ANATOMOPATOLÓGICOS resultantes de la atención en salud en Hospitales. consultorios. clínicas y otros</t>
  </si>
  <si>
    <t>Y1.2 - Desechos clínicos BIOSANITARIOS resultantes de la atención en salud en Hospitales. consultorios. clínicas y otros</t>
  </si>
  <si>
    <t>Y1.3 - Desechos clínicos CORTOPUNZANTES resultantes de la atención en salud en Hospitales. consultorios. clínicas y otros</t>
  </si>
  <si>
    <t>Y4 - Desechos resultantes de la producción. la preparación y la utilización de biocidas y productos fitofarmacéuticos.</t>
  </si>
  <si>
    <t>Y5 - Desechos resultantes de la fabricación. preparación y utilización de productos químicos para la preservación de la madera.</t>
  </si>
  <si>
    <t>Y6 - Desechos resultantes de la producción. la preparación y la utilización de disolventes orgánicos.</t>
  </si>
  <si>
    <t>Y7 - Desechos que contengan cianuros. resultantes del tratamiento térmico y las operaciones de temple.</t>
  </si>
  <si>
    <t>Y8.2 - Elementos o materiales contaminados con aceite lubricante usado (ej. EPP. estopas. trapos. filtros. cauchos. aserrín. plásticos. grasas minerales. tapas casing)</t>
  </si>
  <si>
    <t>Y8.6 - Envases. recipientes. canecas. bidones o contenedores que contienen o que están contaminados con aceites usados</t>
  </si>
  <si>
    <t>Y9.2 - Elementos o materiales contaminados con hidrocarburos (ej. EPP. estopas. textiles. plásticos. caucho. sierras. geomembranas).</t>
  </si>
  <si>
    <t>Y9.5 - Envases. recipientes. canecas. bidones o contenedores que contienen o que están contaminados con hidrocarburos.</t>
  </si>
  <si>
    <t>Y10 - Sustancias y artículos de desecho que contengan. o estén contaminados por. bifenilos policlorados (PCB). terfenilos policlorados (PCT) o bifenilos polibromados (PBB).</t>
  </si>
  <si>
    <t>Y11 - Residuos alquitranados resultantes de la refinación. destilación o cualquier otro tratamiento pirolítico.</t>
  </si>
  <si>
    <t>Y12 - Desechos resultantes de la producción. preparación y utilización de tintas. colorantes. pigmentos. pinturas. lacas o barnices.</t>
  </si>
  <si>
    <t>Y13 - Desechos resultantes de la producción. preparación y utilización de resinas. látex. plastificantes o colas y adhesivos.</t>
  </si>
  <si>
    <t>Y14 - Sustancias químicas de desecho. no identificadas o nuevas. resultantes de la investigación y el desarrollo o de las actividades de enseñanza y cuyos efectos en el ser humano o el medio ambiente no se conozcan.</t>
  </si>
  <si>
    <t>Y16 - Desechos resultantes de la producción. preparación y utilización de productos químicos y materiales para fines fotográficos.</t>
  </si>
  <si>
    <t>Y20 - Desechos que tengan como constituyentes: Berilio. compuestos de berilio</t>
  </si>
  <si>
    <t>Y26 - Desechos que tengan como constituyentes: Cadmio. compuestos de cadmio.</t>
  </si>
  <si>
    <t>Y27 - Desechos que tengan como constituyentes: Antimonio. compuestos de antimonio.</t>
  </si>
  <si>
    <t>Y29 - Desechos que tengan como constituyentes: Mercurio. compuestos de mercurio.</t>
  </si>
  <si>
    <t>Y31 - Desechos que tengan como constituyentes: Plomo. compuestos de plomo.</t>
  </si>
  <si>
    <t>Y39 - Desechos que tengan como constituyentes: Fenoles. compuestos fenólicos. con inclusión de clorofenoles.</t>
  </si>
  <si>
    <t>Y42 - Desechos que tengan como constituyentes: Disolventes orgánicos. con exclusión de disolventes halogenados.</t>
  </si>
  <si>
    <t>Y45 - Desechos que tengan como constituyentes: Compuestos organohalogenados. que no sean las sustancias mencionadas en Y39. Y41. Y42. Y43. Y44).</t>
  </si>
  <si>
    <t>A1010 - Desechos metálicos y desechos que contengan aleaciones de cualquiera de las sustancias siguientes: Antimonio. Arsénico. Berilio. Cadmio. Plomo. Mercurio. Selenio. Telurio. Talio. pero excluidos los desechos que figuran específicamente en la lista B.</t>
  </si>
  <si>
    <t>A1020 - Desechos que tengan como constituyentes o contaminantes. excluidos los desechos de metal en forma masiva. cualquiera de las sustancias siguientes: - Antimonio</t>
  </si>
  <si>
    <t>A1070 - Residuos de lixiviación del tratamiento del zinc. polvos y lodos como jarosita. hematites. etc.</t>
  </si>
  <si>
    <t>A1080 - Residuos de desechos de zinc no incluidos en la lista B. que contengan plomo y cadmio en concentraciones tales que presenten características del Anexo III.</t>
  </si>
  <si>
    <t>A1120 - Lodos residuales. excluidos los fangos anódicos. de los sistemas de depuración electrolítica de las operaciones de refinación y extracción electrolítica del cobre.</t>
  </si>
  <si>
    <t>A1160 - Acumuladores de plomo de desecho. enteros o triturados.</t>
  </si>
  <si>
    <t>A1180 - Montajes eléctricos y electrónicos de desecho o restos de éstos que contengan componentes como acumuladores y otras baterías incluidos en la lista A. interruptores de mercurio. vidrios de tubos de rayos catódicos y otros vidrios activados y capacitadores de PCB. o contaminados con constituyentes del Anexo I (por ejemplo. cadmio. mercurio. plomo. bifenilo policlorado) en tal grado que posean alguna de las características del Anexo III (véase la entrada correspondiente en la lista B B1110) .</t>
  </si>
  <si>
    <t>A2030 - Desechos de catalizadores. pero excluidos los desechos de este tipo especificados en la lista B.</t>
  </si>
  <si>
    <t>A3070 - Desechos de fenoles. compuestos fenólicos. incluido el clorofenol en forma de líquido o de lodo.</t>
  </si>
  <si>
    <t>A4010 - Desechos resultantes de la producción. preparación y utilización de productos farmacéuticos. pero con exclusión de los desechos especificados en la lista B.</t>
  </si>
  <si>
    <t>A4030 - Desechos resultantes de la producción. la preparación y la utilización de biocidas y productos fitofarmacéuticos. con inclusión de desechos de plaguicidas y herbicidas que no respondan a las especificaciones. caducados . en desuso o no aptos para el uso previsto originalmente.</t>
  </si>
  <si>
    <t>A4040 - Desechos resultantes de la fabricación. preparación y utilización de productos químicos para la preservación de la madera .</t>
  </si>
  <si>
    <t>A4070 - Desechos resultantes de la producción. preparación y utilización de tintas. colorantes. pigmentos. pinturas. lacas o barnices. con exclusión de los desechos especificados en la lista B (véase el apartado correspondiente de la lista B B4010).</t>
  </si>
  <si>
    <t>A4090 - Desechos de soluciones ácidas o básicas. distintas de las especificadas en el apartado correspondiente de la lista B (véase el apartado correspondiente de la lista B B2120).</t>
  </si>
  <si>
    <t>A4100 - Desechos resultantes de la utilización de dispositivos de control de la contaminación industrial para la depuración de los gases industriales. pero con exclusión de los desechos especificados en la lista B.</t>
  </si>
  <si>
    <t>A4120 - Desechos que contienen. consisten o están contaminados con peróxidos</t>
  </si>
  <si>
    <t>A4130 - Envases y contenedores de desechos que contienen sustancias incluidas en el Anexo I. en concentraciones suficientes como para mostrar las características peligrosas del Anexo III.</t>
  </si>
  <si>
    <t>A4140 - Desechos consistentes o que contienen productos químicos que no responden a las especificaciones o caducados correspondientes a las categorías del anexo I. y que muestran las características peligrosas del Anexo III.</t>
  </si>
  <si>
    <t>A4150 - Sustancias químicas de desecho. no identificadas o nuevas. resultantes de la investigación y el desarrollo o de las actividades de enseñanza y cuyos efectos en el ser humano o el medio ambiente no se conozcan.</t>
  </si>
  <si>
    <t>Aprovechamiento</t>
  </si>
  <si>
    <t>Tratamiento</t>
  </si>
  <si>
    <t>Disposición Final</t>
  </si>
  <si>
    <t>MICROS</t>
  </si>
  <si>
    <t>PEQUEÑOS</t>
  </si>
  <si>
    <t>MEDIANOS</t>
  </si>
  <si>
    <t>GRANDES</t>
  </si>
  <si>
    <t>No.</t>
  </si>
  <si>
    <t>KG</t>
  </si>
  <si>
    <t>Líquido</t>
  </si>
  <si>
    <t>Sólido/Semisólido</t>
  </si>
  <si>
    <t>Gaseoso</t>
  </si>
  <si>
    <t>Y31</t>
  </si>
  <si>
    <t>A1020</t>
  </si>
  <si>
    <t>Y8</t>
  </si>
  <si>
    <t>Y18</t>
  </si>
  <si>
    <t>Y1.2</t>
  </si>
  <si>
    <t>Y12</t>
  </si>
  <si>
    <t>Y9</t>
  </si>
  <si>
    <t>Y6</t>
  </si>
  <si>
    <t>Y2</t>
  </si>
  <si>
    <t>A4130</t>
  </si>
  <si>
    <t>Res.</t>
  </si>
  <si>
    <t>A1180</t>
  </si>
  <si>
    <t>Y36</t>
  </si>
  <si>
    <t>Y4</t>
  </si>
  <si>
    <t>Y29</t>
  </si>
  <si>
    <t>A4030</t>
  </si>
  <si>
    <t>Y10</t>
  </si>
  <si>
    <t>A2050</t>
  </si>
  <si>
    <t>BUGA</t>
  </si>
  <si>
    <t>JAMUNDÍ</t>
  </si>
  <si>
    <t>Almacenamiento</t>
  </si>
  <si>
    <t>A4060.1 - Lodos y cortes de perforación base aceite, borras y lodos aceitosos</t>
  </si>
  <si>
    <t>OTR :: Otro</t>
  </si>
  <si>
    <t>R1 :: Utilización como combustible (diferente a la incineración) u otros medios de generar energía.</t>
  </si>
  <si>
    <t>R10 :: Tratamiento de suelos en beneficio de la agricultura o el mejoramiento ecológico</t>
  </si>
  <si>
    <t>R11 :: Utilización de materiales residuales resultantes de cualquiera de las operaciones numeradas de R1 a R10</t>
  </si>
  <si>
    <t>R12 :: Intercambio de desechos para someterlos a cualquiera de las operaciones numeradas de R1 a R11 (ej. mezcla, homogenización).</t>
  </si>
  <si>
    <t>R2 :: Recuperación o regeneración de disolventes (ej. destilación)</t>
  </si>
  <si>
    <t>R3 :: Reciclado o recuperación de sustancias orgánicas que no se utilizan como disolventes</t>
  </si>
  <si>
    <t>R4 :: Reciclado o recuperación de metales y compuestos metálicos (ej. refinación, pirometalurgia, hidrometalurgia).</t>
  </si>
  <si>
    <t>R5 :: Reciclado o recuperación de otras materias inorgánicas</t>
  </si>
  <si>
    <t>R6 :: Regeneración de ácidos o bases</t>
  </si>
  <si>
    <t>R7 :: Recuperación de componentes utilizados para reducir la contaminación</t>
  </si>
  <si>
    <t>R8 :: Recuperación de componentes provenientes de catalizadores</t>
  </si>
  <si>
    <t>R9 :: Regeneración u otra reutilización de aceites usados (ej. re-refinación)</t>
  </si>
  <si>
    <t>VARIOS</t>
  </si>
  <si>
    <t>A4060</t>
  </si>
  <si>
    <t>Y13</t>
  </si>
  <si>
    <t>Y34</t>
  </si>
  <si>
    <t>Y22</t>
  </si>
  <si>
    <t>Otro</t>
  </si>
  <si>
    <t xml:space="preserve">R1  </t>
  </si>
  <si>
    <t xml:space="preserve">R10  </t>
  </si>
  <si>
    <t xml:space="preserve">R11  </t>
  </si>
  <si>
    <t xml:space="preserve">R12  </t>
  </si>
  <si>
    <t xml:space="preserve">R2  </t>
  </si>
  <si>
    <t xml:space="preserve">R3  </t>
  </si>
  <si>
    <t xml:space="preserve">R4  </t>
  </si>
  <si>
    <t xml:space="preserve">R5   </t>
  </si>
  <si>
    <t xml:space="preserve">R6  </t>
  </si>
  <si>
    <t xml:space="preserve">R7   </t>
  </si>
  <si>
    <t xml:space="preserve">R8  </t>
  </si>
  <si>
    <t xml:space="preserve">R9  </t>
  </si>
  <si>
    <t>Total</t>
  </si>
  <si>
    <t>Y1.1</t>
  </si>
  <si>
    <t>A4140</t>
  </si>
  <si>
    <t>Liquido</t>
  </si>
  <si>
    <t>Y4 + A4030</t>
  </si>
  <si>
    <t>(A1180</t>
  </si>
  <si>
    <t>Y10 + A3180</t>
  </si>
  <si>
    <t>y29</t>
  </si>
  <si>
    <t>Y36 + A2050</t>
  </si>
  <si>
    <t>TAMAÑO</t>
  </si>
  <si>
    <r>
      <t xml:space="preserve">                                      </t>
    </r>
    <r>
      <rPr>
        <b/>
        <sz val="11"/>
        <color theme="1"/>
        <rFont val="Calibri"/>
        <family val="2"/>
        <scheme val="minor"/>
      </rPr>
      <t xml:space="preserve">     REGISTRO DE GENERADORES DE RESIDUOS PELIGROSOS EN EL VALLE DEL CAUCA 
EN JURISDICCIÓN DE LA CVC
INFORME REGIONAL DE GESTIÓN PERIODO DE BALANCE 2020</t>
    </r>
  </si>
  <si>
    <t>ÍNDICE</t>
  </si>
  <si>
    <t>Ítem</t>
  </si>
  <si>
    <t>Contenido</t>
  </si>
  <si>
    <t>Cantidad de residuos peligrosos almacenada según corriente de residuo</t>
  </si>
  <si>
    <t>Cantidad de residuos peligrosos aprovechada según corriente de residuo</t>
  </si>
  <si>
    <t xml:space="preserve">Cantidad de residuos peligrosos según tipo de aprovechamiento </t>
  </si>
  <si>
    <t>Cantidad de residuos peligrosos tratada según corriente de residuo</t>
  </si>
  <si>
    <t>Cantidad de residuos peligrosos dispuesta según corriente de residuo</t>
  </si>
  <si>
    <r>
      <t xml:space="preserve">                                      </t>
    </r>
    <r>
      <rPr>
        <b/>
        <sz val="12"/>
        <color theme="1"/>
        <rFont val="Arial"/>
        <family val="2"/>
      </rPr>
      <t xml:space="preserve">    REGISTRO DE GENERADORES DE RESIDUOS PELIGROSOS EN EL VALLE DEL CAUCA EN JURISDICCIÓN DE LA CVC
INFORME REGIONAL DE GESTIÓN PERIODO DE BALANCE 2020
Santiago de Cali, 2021</t>
    </r>
  </si>
  <si>
    <t>Cantidad de residuos peligrosos generada por corriente o tipo de residuo</t>
  </si>
  <si>
    <t>Cantidad de residuos peligrosos generada por los tipos de residuos de manejo especial</t>
  </si>
  <si>
    <t>Cantidad de residuos peligrosos por actividad económica según el tipo de manejo del residuo</t>
  </si>
  <si>
    <t>Tamaño de los establecimientos según cantidad generada en el periodo de balance</t>
  </si>
  <si>
    <t>Cantidad de residuos peligrosos generada por CIIU o actividad económica</t>
  </si>
  <si>
    <t xml:space="preserve">Cantidad de residuos peligrosos generada por municipio </t>
  </si>
  <si>
    <r>
      <t xml:space="preserve">            </t>
    </r>
    <r>
      <rPr>
        <b/>
        <sz val="11"/>
        <rFont val="Calibri"/>
        <family val="2"/>
        <scheme val="minor"/>
      </rPr>
      <t>REGISTRO DE GENERADORES DE RESIDUOS PELIGROSOS EN EL VALLE DEL CAUCA 
EN JURISDICCIÓN DE LA CVC
INFORME REGIONAL DE GESTIÓN PERIODO DE BALANCE 2020</t>
    </r>
  </si>
  <si>
    <r>
      <t xml:space="preserve">           </t>
    </r>
    <r>
      <rPr>
        <b/>
        <sz val="11"/>
        <rFont val="Calibri"/>
        <family val="2"/>
        <scheme val="minor"/>
      </rPr>
      <t>REGISTRO DE GENERADORES DE RESIDUOS PELIGROSOS EN EL VALLE DEL CAUCA 
EN JURISDICCIÓN DE LA CVC
INFORME REGIONAL DE GESTIÓN PERIODO DE BALANCE 2020</t>
    </r>
  </si>
  <si>
    <r>
      <t xml:space="preserve">       </t>
    </r>
    <r>
      <rPr>
        <b/>
        <sz val="11"/>
        <rFont val="Calibri"/>
        <family val="2"/>
        <scheme val="minor"/>
      </rPr>
      <t xml:space="preserve">     REGISTRO DE GENERADORES DE RESIDUOS PELIGROSOS EN EL VALLE DEL CAUCA 
EN JURISDICCIÓN DE LA CVC
INFORME REGIONAL DE GESTIÓN PERIODO DE BALANCE 2020</t>
    </r>
  </si>
  <si>
    <r>
      <t xml:space="preserve">        </t>
    </r>
    <r>
      <rPr>
        <b/>
        <sz val="11"/>
        <rFont val="Calibri"/>
        <family val="2"/>
        <scheme val="minor"/>
      </rPr>
      <t>REGISTRO DE GENERADORES DE RESIDUOS PELIGROSOS EN EL VALLE DEL CAUCA 
EN JURISDICCIÓN DE LA CVC
INFORME REGIONAL DE GESTIÓN PERIODO DE BALANCE 2020</t>
    </r>
  </si>
  <si>
    <r>
      <t xml:space="preserve">    </t>
    </r>
    <r>
      <rPr>
        <b/>
        <sz val="11"/>
        <rFont val="Calibri"/>
        <family val="2"/>
        <scheme val="minor"/>
      </rPr>
      <t xml:space="preserve">   REGISTRO DE GENERADORES DE RESIDUOS PELIGROSOS EN EL VALLE DEL CAUCA 
EN JURISDICCIÓN DE LA CVC
INFORME REGIONAL DE GESTIÓN PERIODO DE BALANCE 2020</t>
    </r>
  </si>
  <si>
    <r>
      <t xml:space="preserve">           </t>
    </r>
    <r>
      <rPr>
        <b/>
        <sz val="11"/>
        <rFont val="Calibri"/>
        <family val="2"/>
        <scheme val="minor"/>
      </rPr>
      <t xml:space="preserve">     REGISTRO DE GENERADORES DE RESIDUOS PELIGROSOS EN EL VALLE DEL CAUCA 
EN JURISDICCIÓN DE LA CVC
INFORME REGIONAL DE GESTIÓN PERIODO DE BALANCE 2020</t>
    </r>
  </si>
  <si>
    <r>
      <t xml:space="preserve">      </t>
    </r>
    <r>
      <rPr>
        <b/>
        <sz val="11"/>
        <rFont val="Calibri"/>
        <family val="2"/>
        <scheme val="minor"/>
      </rPr>
      <t xml:space="preserve">     REGISTRO DE GENERADORES DE RESIDUOS PELIGROSOS EN EL VALLE DEL CAUCA 
EN JURISDICCIÓN DE LA CVC
INFORME REGIONAL DE GESTIÓN PERIODO DE BALANCE 2020</t>
    </r>
  </si>
  <si>
    <t xml:space="preserve">    REGISTRO DE GENERADORES DE RESIDUOS PELIGROSOS EN EL VALLE DEL CAUCA 
EN JURISDICCIÓN DE LA CVC
INFORME REGIONAL DE GESTIÓN PERIODO DE BALANCE 2020</t>
  </si>
  <si>
    <t>Periodo de balance: 01/01/2020 ::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</si>
</sst>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u/>
      <sz val="11"/>
      <color theme="10"/>
      <name val="Calibri"/>
      <family val="2"/>
      <scheme val="minor"/>
    </font>
    <font>
      <b/>
      <sz val="11"/>
      <color theme="1"/>
      <name val="Calibri"/>
      <family val="2"/>
      <scheme val="minor"/>
    </font>
    <font>
      <sz val="6"/>
      <name val="Arial"/>
      <family val="2"/>
    </font>
    <font>
      <sz val="11"/>
      <color theme="0"/>
      <name val="Calibri"/>
      <family val="2"/>
      <scheme val="minor"/>
    </font>
    <font>
      <sz val="8"/>
      <name val="Calibri"/>
      <family val="2"/>
      <scheme val="minor"/>
    </font>
    <font>
      <u/>
      <sz val="10"/>
      <name val="Calibri"/>
      <family val="2"/>
      <scheme val="minor"/>
    </font>
    <font>
      <sz val="10"/>
      <color theme="1"/>
      <name val="Calibri"/>
      <family val="2"/>
      <scheme val="minor"/>
    </font>
    <font>
      <b/>
      <sz val="8"/>
      <color rgb="FF313380"/>
      <name val="Calibri"/>
      <family val="2"/>
      <scheme val="minor"/>
    </font>
    <font>
      <b/>
      <sz val="10"/>
      <name val="Calibri"/>
      <family val="2"/>
      <scheme val="minor"/>
    </font>
    <font>
      <sz val="10"/>
      <name val="Calibri"/>
      <family val="2"/>
      <scheme val="minor"/>
    </font>
    <font>
      <sz val="6"/>
      <color rgb="FF666666"/>
      <name val="Calibri"/>
      <family val="2"/>
      <scheme val="minor"/>
    </font>
    <font>
      <sz val="11"/>
      <name val="Calibri"/>
      <family val="2"/>
      <scheme val="minor"/>
    </font>
    <font>
      <b/>
      <sz val="11"/>
      <name val="Calibri"/>
      <family val="2"/>
      <scheme val="minor"/>
    </font>
    <font>
      <b/>
      <sz val="8"/>
      <name val="Arial"/>
      <family val="2"/>
    </font>
    <font>
      <sz val="8"/>
      <name val="Arial"/>
      <family val="2"/>
    </font>
    <font>
      <sz val="8"/>
      <color theme="0"/>
      <name val="Calibri"/>
      <family val="2"/>
      <scheme val="minor"/>
    </font>
    <font>
      <b/>
      <sz val="8"/>
      <name val="Calibri"/>
      <family val="2"/>
      <scheme val="minor"/>
    </font>
    <font>
      <b/>
      <sz val="8"/>
      <color theme="0"/>
      <name val="Calibri"/>
      <family val="2"/>
      <scheme val="minor"/>
    </font>
    <font>
      <b/>
      <sz val="11"/>
      <color theme="0"/>
      <name val="Arial"/>
      <family val="2"/>
    </font>
    <font>
      <sz val="11"/>
      <color theme="0"/>
      <name val="Arial"/>
      <family val="2"/>
    </font>
    <font>
      <b/>
      <sz val="6"/>
      <name val="Arial"/>
      <family val="2"/>
    </font>
    <font>
      <sz val="6"/>
      <color theme="0"/>
      <name val="Arial"/>
      <family val="2"/>
    </font>
    <font>
      <sz val="12"/>
      <color theme="1"/>
      <name val="Cambria"/>
      <family val="1"/>
      <scheme val="major"/>
    </font>
    <font>
      <b/>
      <sz val="12"/>
      <color theme="1"/>
      <name val="Arial"/>
      <family val="2"/>
    </font>
    <font>
      <b/>
      <sz val="20"/>
      <color theme="1"/>
      <name val="Arial"/>
      <family val="2"/>
    </font>
    <font>
      <sz val="14"/>
      <color theme="1"/>
      <name val="Arial"/>
      <family val="2"/>
    </font>
    <font>
      <u/>
      <sz val="14"/>
      <color theme="10"/>
      <name val="Calibri"/>
      <family val="2"/>
      <scheme val="minor"/>
    </font>
    <font>
      <b/>
      <sz val="15"/>
      <color theme="1"/>
      <name val="Arial"/>
      <family val="2"/>
    </font>
    <font>
      <sz val="15"/>
      <color theme="1"/>
      <name val="Arial"/>
      <family val="2"/>
    </font>
    <font>
      <u/>
      <sz val="15"/>
      <color theme="10"/>
      <name val="Arial"/>
      <family val="2"/>
    </font>
  </fonts>
  <fills count="4">
    <fill>
      <patternFill patternType="none"/>
    </fill>
    <fill>
      <patternFill patternType="gray125"/>
    </fill>
    <fill>
      <patternFill patternType="solid">
        <fgColor rgb="FFE8F5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94">
    <xf numFmtId="0" fontId="0" fillId="0" borderId="0" xfId="0"/>
    <xf numFmtId="0" fontId="0" fillId="3" borderId="0" xfId="0" applyFill="1"/>
    <xf numFmtId="0" fontId="6" fillId="3" borderId="1" xfId="1" applyFont="1" applyFill="1" applyBorder="1" applyAlignment="1">
      <alignment horizontal="center" vertical="center" wrapText="1"/>
    </xf>
    <xf numFmtId="0" fontId="7" fillId="3" borderId="0" xfId="0" applyFont="1" applyFill="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xf numFmtId="0" fontId="11" fillId="2" borderId="0" xfId="0" applyFont="1" applyFill="1" applyAlignment="1">
      <alignment horizontal="right" vertical="center" wrapText="1"/>
    </xf>
    <xf numFmtId="0" fontId="11" fillId="2" borderId="0" xfId="0" applyFont="1" applyFill="1" applyAlignment="1">
      <alignment vertical="center" wrapText="1"/>
    </xf>
    <xf numFmtId="0" fontId="12" fillId="3" borderId="0" xfId="0" applyFont="1" applyFill="1"/>
    <xf numFmtId="0" fontId="10" fillId="3" borderId="0" xfId="0" applyFont="1" applyFill="1" applyAlignment="1">
      <alignment vertical="center" wrapText="1"/>
    </xf>
    <xf numFmtId="0" fontId="5" fillId="3" borderId="0" xfId="0" applyFont="1" applyFill="1"/>
    <xf numFmtId="0" fontId="14" fillId="3" borderId="1" xfId="0" applyFont="1" applyFill="1" applyBorder="1" applyAlignment="1">
      <alignment horizontal="center" vertical="center" wrapText="1"/>
    </xf>
    <xf numFmtId="0" fontId="5" fillId="3" borderId="1" xfId="0" applyFont="1" applyFill="1" applyBorder="1"/>
    <xf numFmtId="2" fontId="15" fillId="3" borderId="1" xfId="0" applyNumberFormat="1" applyFont="1" applyFill="1" applyBorder="1" applyAlignment="1">
      <alignment horizontal="center" vertical="center" wrapText="1"/>
    </xf>
    <xf numFmtId="2" fontId="5" fillId="3" borderId="1" xfId="0" applyNumberFormat="1" applyFont="1" applyFill="1" applyBorder="1"/>
    <xf numFmtId="0" fontId="15" fillId="3" borderId="1" xfId="0" applyFont="1" applyFill="1" applyBorder="1" applyAlignment="1">
      <alignment vertical="center" wrapText="1"/>
    </xf>
    <xf numFmtId="0" fontId="16" fillId="3" borderId="0" xfId="0" applyFont="1" applyFill="1"/>
    <xf numFmtId="0" fontId="17"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3" borderId="1" xfId="0" applyFont="1" applyFill="1" applyBorder="1" applyAlignment="1">
      <alignment vertical="center" wrapText="1"/>
    </xf>
    <xf numFmtId="0" fontId="17" fillId="3" borderId="1" xfId="0" applyFont="1" applyFill="1" applyBorder="1"/>
    <xf numFmtId="2" fontId="16" fillId="3" borderId="0" xfId="0" applyNumberFormat="1" applyFont="1" applyFill="1"/>
    <xf numFmtId="0" fontId="17" fillId="3" borderId="1" xfId="0" applyFont="1" applyFill="1" applyBorder="1" applyAlignment="1">
      <alignment horizontal="center"/>
    </xf>
    <xf numFmtId="0" fontId="3" fillId="3" borderId="0" xfId="0" applyFont="1" applyFill="1" applyAlignment="1">
      <alignment horizontal="center" vertical="center" wrapText="1"/>
    </xf>
    <xf numFmtId="0" fontId="4" fillId="3" borderId="0" xfId="0" applyFont="1" applyFill="1"/>
    <xf numFmtId="49" fontId="16" fillId="3" borderId="0" xfId="0" applyNumberFormat="1" applyFont="1" applyFill="1"/>
    <xf numFmtId="2" fontId="17" fillId="3" borderId="1" xfId="0" applyNumberFormat="1" applyFont="1" applyFill="1" applyBorder="1"/>
    <xf numFmtId="2" fontId="17" fillId="3" borderId="1" xfId="0" applyNumberFormat="1" applyFont="1" applyFill="1" applyBorder="1" applyAlignment="1">
      <alignment horizontal="center"/>
    </xf>
    <xf numFmtId="0" fontId="18" fillId="3" borderId="0" xfId="0" applyFont="1" applyFill="1"/>
    <xf numFmtId="0" fontId="19" fillId="3" borderId="0" xfId="0" applyFont="1" applyFill="1"/>
    <xf numFmtId="0" fontId="5" fillId="3" borderId="0" xfId="0" applyFont="1" applyFill="1" applyAlignment="1">
      <alignment horizontal="left"/>
    </xf>
    <xf numFmtId="0" fontId="20" fillId="3" borderId="0" xfId="0" applyFont="1" applyFill="1"/>
    <xf numFmtId="0" fontId="17" fillId="3" borderId="1" xfId="0" applyFont="1" applyFill="1" applyBorder="1" applyAlignment="1">
      <alignment horizontal="left"/>
    </xf>
    <xf numFmtId="0" fontId="15" fillId="3" borderId="1" xfId="0" applyFont="1" applyFill="1" applyBorder="1" applyAlignment="1">
      <alignment horizontal="center" vertical="center" wrapText="1"/>
    </xf>
    <xf numFmtId="0" fontId="5" fillId="3" borderId="1" xfId="0" applyFont="1" applyFill="1" applyBorder="1" applyAlignment="1">
      <alignment horizontal="left"/>
    </xf>
    <xf numFmtId="0" fontId="22" fillId="3" borderId="0" xfId="0" applyFont="1" applyFill="1" applyAlignment="1">
      <alignment horizontal="center" vertical="center" wrapText="1"/>
    </xf>
    <xf numFmtId="0" fontId="21"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16" fillId="3" borderId="10" xfId="0" applyFont="1" applyFill="1" applyBorder="1"/>
    <xf numFmtId="0" fontId="23" fillId="3" borderId="0" xfId="0" applyFont="1" applyFill="1" applyAlignment="1">
      <alignment horizontal="center" vertical="center" wrapText="1"/>
    </xf>
    <xf numFmtId="0" fontId="26" fillId="3" borderId="0" xfId="0" applyFont="1" applyFill="1" applyAlignment="1">
      <alignment horizontal="center" vertical="center"/>
    </xf>
    <xf numFmtId="0" fontId="27" fillId="3" borderId="0" xfId="1" applyFont="1" applyFill="1" applyBorder="1"/>
    <xf numFmtId="0" fontId="2" fillId="3" borderId="0" xfId="0" applyFont="1" applyFill="1"/>
    <xf numFmtId="0" fontId="25" fillId="3" borderId="0" xfId="0" applyFont="1" applyFill="1"/>
    <xf numFmtId="0" fontId="28" fillId="3" borderId="0" xfId="0" applyFont="1" applyFill="1"/>
    <xf numFmtId="0" fontId="29" fillId="3" borderId="0" xfId="0" applyFont="1" applyFill="1" applyAlignment="1">
      <alignment horizontal="center" vertical="center"/>
    </xf>
    <xf numFmtId="0" fontId="29" fillId="3" borderId="0" xfId="0" applyFont="1" applyFill="1"/>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30" fillId="3" borderId="0" xfId="1" applyFont="1" applyFill="1" applyBorder="1" applyAlignment="1">
      <alignment horizontal="left"/>
    </xf>
    <xf numFmtId="0" fontId="0" fillId="0" borderId="0" xfId="0"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3" fillId="3"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22-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0-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Lbls>
            <c:dLbl>
              <c:idx val="0"/>
              <c:layout>
                <c:manualLayout>
                  <c:x val="1.6349737532808398E-2"/>
                  <c:y val="1.8395669291338582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B39-4D8B-916E-AAE706C55389}"/>
                </c:ext>
              </c:extLst>
            </c:dLbl>
            <c:dLbl>
              <c:idx val="1"/>
              <c:layout>
                <c:manualLayout>
                  <c:x val="-8.858158355205599E-2"/>
                  <c:y val="0.1020946340040828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B39-4D8B-916E-AAE706C55389}"/>
                </c:ext>
              </c:extLst>
            </c:dLbl>
            <c:dLbl>
              <c:idx val="2"/>
              <c:layout>
                <c:manualLayout>
                  <c:x val="7.6312554680664918E-2"/>
                  <c:y val="0.20483158355205591"/>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B39-4D8B-916E-AAE706C55389}"/>
                </c:ext>
              </c:extLst>
            </c:dLbl>
            <c:dLbl>
              <c:idx val="3"/>
              <c:layout>
                <c:manualLayout>
                  <c:x val="-3.3823272090988628E-2"/>
                  <c:y val="5.080562846310877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B39-4D8B-916E-AAE706C55389}"/>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Tamaño!$F$7:$I$7</c:f>
              <c:strCache>
                <c:ptCount val="4"/>
                <c:pt idx="0">
                  <c:v>MICROS</c:v>
                </c:pt>
                <c:pt idx="1">
                  <c:v>PEQUEÑOS</c:v>
                </c:pt>
                <c:pt idx="2">
                  <c:v>MEDIANOS</c:v>
                </c:pt>
                <c:pt idx="3">
                  <c:v>GRANDES</c:v>
                </c:pt>
              </c:strCache>
            </c:strRef>
          </c:cat>
          <c:val>
            <c:numRef>
              <c:f>Tamaño!$F$8:$I$8</c:f>
              <c:numCache>
                <c:formatCode>General</c:formatCode>
                <c:ptCount val="4"/>
                <c:pt idx="0">
                  <c:v>168</c:v>
                </c:pt>
                <c:pt idx="1">
                  <c:v>344</c:v>
                </c:pt>
                <c:pt idx="2">
                  <c:v>300</c:v>
                </c:pt>
                <c:pt idx="3">
                  <c:v>132</c:v>
                </c:pt>
              </c:numCache>
            </c:numRef>
          </c:val>
          <c:extLst>
            <c:ext xmlns:c16="http://schemas.microsoft.com/office/drawing/2014/chart" uri="{C3380CC4-5D6E-409C-BE32-E72D297353CC}">
              <c16:uniqueId val="{00000004-EB39-4D8B-916E-AAE706C55389}"/>
            </c:ext>
          </c:extLst>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invertIfNegative val="0"/>
          <c:dLbls>
            <c:dLbl>
              <c:idx val="0"/>
              <c:layout>
                <c:manualLayout>
                  <c:x val="-3.0555555555555555E-2"/>
                  <c:y val="-5.5555555555555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1B-49D3-ADEF-6A795902FF23}"/>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Municipio!$B$7:$B$16</c:f>
              <c:strCache>
                <c:ptCount val="10"/>
                <c:pt idx="0">
                  <c:v>YUMBO</c:v>
                </c:pt>
                <c:pt idx="1">
                  <c:v>PALMIRA</c:v>
                </c:pt>
                <c:pt idx="2">
                  <c:v>SAN PEDRO</c:v>
                </c:pt>
                <c:pt idx="3">
                  <c:v>JAMUNDÍ</c:v>
                </c:pt>
                <c:pt idx="4">
                  <c:v>BUGA</c:v>
                </c:pt>
                <c:pt idx="5">
                  <c:v>TULUA</c:v>
                </c:pt>
                <c:pt idx="6">
                  <c:v>CANDELARIA</c:v>
                </c:pt>
                <c:pt idx="7">
                  <c:v>CALI</c:v>
                </c:pt>
                <c:pt idx="8">
                  <c:v>CARTAGO</c:v>
                </c:pt>
                <c:pt idx="9">
                  <c:v>EL CERRITO</c:v>
                </c:pt>
              </c:strCache>
            </c:strRef>
          </c:cat>
          <c:val>
            <c:numRef>
              <c:f>Municipio!$G$7:$G$16</c:f>
              <c:numCache>
                <c:formatCode>General</c:formatCode>
                <c:ptCount val="10"/>
                <c:pt idx="0">
                  <c:v>11388.354559999998</c:v>
                </c:pt>
                <c:pt idx="1">
                  <c:v>1833.42797</c:v>
                </c:pt>
                <c:pt idx="2">
                  <c:v>547.49762999999996</c:v>
                </c:pt>
                <c:pt idx="3">
                  <c:v>437.13891999999998</c:v>
                </c:pt>
                <c:pt idx="4">
                  <c:v>429.23221000000001</c:v>
                </c:pt>
                <c:pt idx="5">
                  <c:v>410.59626999999995</c:v>
                </c:pt>
                <c:pt idx="6">
                  <c:v>339.27177</c:v>
                </c:pt>
                <c:pt idx="7">
                  <c:v>204.02852999999999</c:v>
                </c:pt>
                <c:pt idx="8">
                  <c:v>175.9016</c:v>
                </c:pt>
                <c:pt idx="9">
                  <c:v>169.21208000000001</c:v>
                </c:pt>
              </c:numCache>
            </c:numRef>
          </c:val>
          <c:extLst>
            <c:ext xmlns:c16="http://schemas.microsoft.com/office/drawing/2014/chart" uri="{C3380CC4-5D6E-409C-BE32-E72D297353CC}">
              <c16:uniqueId val="{00000001-B11B-49D3-ADEF-6A795902FF23}"/>
            </c:ext>
          </c:extLst>
        </c:ser>
        <c:dLbls>
          <c:showLegendKey val="0"/>
          <c:showVal val="1"/>
          <c:showCatName val="0"/>
          <c:showSerName val="0"/>
          <c:showPercent val="0"/>
          <c:showBubbleSize val="0"/>
        </c:dLbls>
        <c:gapWidth val="150"/>
        <c:overlap val="-25"/>
        <c:axId val="105703936"/>
        <c:axId val="122075328"/>
      </c:barChart>
      <c:catAx>
        <c:axId val="105703936"/>
        <c:scaling>
          <c:orientation val="minMax"/>
        </c:scaling>
        <c:delete val="0"/>
        <c:axPos val="l"/>
        <c:numFmt formatCode="General" sourceLinked="0"/>
        <c:majorTickMark val="none"/>
        <c:minorTickMark val="none"/>
        <c:tickLblPos val="nextTo"/>
        <c:crossAx val="122075328"/>
        <c:crosses val="autoZero"/>
        <c:auto val="1"/>
        <c:lblAlgn val="ctr"/>
        <c:lblOffset val="100"/>
        <c:noMultiLvlLbl val="0"/>
      </c:catAx>
      <c:valAx>
        <c:axId val="122075328"/>
        <c:scaling>
          <c:orientation val="minMax"/>
        </c:scaling>
        <c:delete val="1"/>
        <c:axPos val="b"/>
        <c:numFmt formatCode="General" sourceLinked="1"/>
        <c:majorTickMark val="out"/>
        <c:minorTickMark val="none"/>
        <c:tickLblPos val="nextTo"/>
        <c:crossAx val="105703936"/>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0.17529461942257218"/>
          <c:y val="2.3148148148148147E-2"/>
          <c:w val="0.77698315835520559"/>
          <c:h val="0.78178441236512097"/>
        </c:manualLayout>
      </c:layout>
      <c:bar3DChart>
        <c:barDir val="bar"/>
        <c:grouping val="percentStacked"/>
        <c:varyColors val="0"/>
        <c:ser>
          <c:idx val="0"/>
          <c:order val="0"/>
          <c:tx>
            <c:strRef>
              <c:f>Municipio!$C$6</c:f>
              <c:strCache>
                <c:ptCount val="1"/>
                <c:pt idx="0">
                  <c:v>Sólido/Semisólido</c:v>
                </c:pt>
              </c:strCache>
            </c:strRef>
          </c:tx>
          <c:invertIfNegative val="0"/>
          <c:cat>
            <c:strRef>
              <c:f>Municipio!$B$7:$B$16</c:f>
              <c:strCache>
                <c:ptCount val="10"/>
                <c:pt idx="0">
                  <c:v>YUMBO</c:v>
                </c:pt>
                <c:pt idx="1">
                  <c:v>PALMIRA</c:v>
                </c:pt>
                <c:pt idx="2">
                  <c:v>SAN PEDRO</c:v>
                </c:pt>
                <c:pt idx="3">
                  <c:v>JAMUNDÍ</c:v>
                </c:pt>
                <c:pt idx="4">
                  <c:v>BUGA</c:v>
                </c:pt>
                <c:pt idx="5">
                  <c:v>TULUA</c:v>
                </c:pt>
                <c:pt idx="6">
                  <c:v>CANDELARIA</c:v>
                </c:pt>
                <c:pt idx="7">
                  <c:v>CALI</c:v>
                </c:pt>
                <c:pt idx="8">
                  <c:v>CARTAGO</c:v>
                </c:pt>
                <c:pt idx="9">
                  <c:v>EL CERRITO</c:v>
                </c:pt>
              </c:strCache>
            </c:strRef>
          </c:cat>
          <c:val>
            <c:numRef>
              <c:f>Municipio!$C$7:$C$16</c:f>
              <c:numCache>
                <c:formatCode>0.00</c:formatCode>
                <c:ptCount val="10"/>
                <c:pt idx="0">
                  <c:v>9930304.4399999995</c:v>
                </c:pt>
                <c:pt idx="1">
                  <c:v>1319975.22</c:v>
                </c:pt>
                <c:pt idx="2">
                  <c:v>6723.56</c:v>
                </c:pt>
                <c:pt idx="3">
                  <c:v>319096.49</c:v>
                </c:pt>
                <c:pt idx="4">
                  <c:v>347578.35</c:v>
                </c:pt>
                <c:pt idx="5">
                  <c:v>319779.48</c:v>
                </c:pt>
                <c:pt idx="6">
                  <c:v>306263.37</c:v>
                </c:pt>
                <c:pt idx="7">
                  <c:v>130709.35</c:v>
                </c:pt>
                <c:pt idx="8">
                  <c:v>131128</c:v>
                </c:pt>
                <c:pt idx="9">
                  <c:v>76647.38</c:v>
                </c:pt>
              </c:numCache>
            </c:numRef>
          </c:val>
          <c:extLst>
            <c:ext xmlns:c16="http://schemas.microsoft.com/office/drawing/2014/chart" uri="{C3380CC4-5D6E-409C-BE32-E72D297353CC}">
              <c16:uniqueId val="{00000000-CC3F-40B0-868C-B90C49250EBD}"/>
            </c:ext>
          </c:extLst>
        </c:ser>
        <c:ser>
          <c:idx val="1"/>
          <c:order val="1"/>
          <c:tx>
            <c:strRef>
              <c:f>Municipio!$D$6</c:f>
              <c:strCache>
                <c:ptCount val="1"/>
                <c:pt idx="0">
                  <c:v>Líquido</c:v>
                </c:pt>
              </c:strCache>
            </c:strRef>
          </c:tx>
          <c:invertIfNegative val="0"/>
          <c:cat>
            <c:strRef>
              <c:f>Municipio!$B$7:$B$16</c:f>
              <c:strCache>
                <c:ptCount val="10"/>
                <c:pt idx="0">
                  <c:v>YUMBO</c:v>
                </c:pt>
                <c:pt idx="1">
                  <c:v>PALMIRA</c:v>
                </c:pt>
                <c:pt idx="2">
                  <c:v>SAN PEDRO</c:v>
                </c:pt>
                <c:pt idx="3">
                  <c:v>JAMUNDÍ</c:v>
                </c:pt>
                <c:pt idx="4">
                  <c:v>BUGA</c:v>
                </c:pt>
                <c:pt idx="5">
                  <c:v>TULUA</c:v>
                </c:pt>
                <c:pt idx="6">
                  <c:v>CANDELARIA</c:v>
                </c:pt>
                <c:pt idx="7">
                  <c:v>CALI</c:v>
                </c:pt>
                <c:pt idx="8">
                  <c:v>CARTAGO</c:v>
                </c:pt>
                <c:pt idx="9">
                  <c:v>EL CERRITO</c:v>
                </c:pt>
              </c:strCache>
            </c:strRef>
          </c:cat>
          <c:val>
            <c:numRef>
              <c:f>Municipio!$D$7:$D$16</c:f>
              <c:numCache>
                <c:formatCode>0.00</c:formatCode>
                <c:ptCount val="10"/>
                <c:pt idx="0">
                  <c:v>1458050.12</c:v>
                </c:pt>
                <c:pt idx="1">
                  <c:v>511020.3</c:v>
                </c:pt>
                <c:pt idx="2">
                  <c:v>540774.06999999995</c:v>
                </c:pt>
                <c:pt idx="3">
                  <c:v>118033.93</c:v>
                </c:pt>
                <c:pt idx="4">
                  <c:v>76916.03</c:v>
                </c:pt>
                <c:pt idx="5">
                  <c:v>90816.79</c:v>
                </c:pt>
                <c:pt idx="6">
                  <c:v>32956.400000000001</c:v>
                </c:pt>
                <c:pt idx="7">
                  <c:v>73319.179999999993</c:v>
                </c:pt>
                <c:pt idx="8">
                  <c:v>44773.599999999999</c:v>
                </c:pt>
                <c:pt idx="9">
                  <c:v>90021.1</c:v>
                </c:pt>
              </c:numCache>
            </c:numRef>
          </c:val>
          <c:extLst>
            <c:ext xmlns:c16="http://schemas.microsoft.com/office/drawing/2014/chart" uri="{C3380CC4-5D6E-409C-BE32-E72D297353CC}">
              <c16:uniqueId val="{00000001-CC3F-40B0-868C-B90C49250EBD}"/>
            </c:ext>
          </c:extLst>
        </c:ser>
        <c:ser>
          <c:idx val="2"/>
          <c:order val="2"/>
          <c:tx>
            <c:strRef>
              <c:f>Municipio!$E$6</c:f>
              <c:strCache>
                <c:ptCount val="1"/>
                <c:pt idx="0">
                  <c:v>Gaseoso</c:v>
                </c:pt>
              </c:strCache>
            </c:strRef>
          </c:tx>
          <c:invertIfNegative val="0"/>
          <c:cat>
            <c:strRef>
              <c:f>Municipio!$B$7:$B$16</c:f>
              <c:strCache>
                <c:ptCount val="10"/>
                <c:pt idx="0">
                  <c:v>YUMBO</c:v>
                </c:pt>
                <c:pt idx="1">
                  <c:v>PALMIRA</c:v>
                </c:pt>
                <c:pt idx="2">
                  <c:v>SAN PEDRO</c:v>
                </c:pt>
                <c:pt idx="3">
                  <c:v>JAMUNDÍ</c:v>
                </c:pt>
                <c:pt idx="4">
                  <c:v>BUGA</c:v>
                </c:pt>
                <c:pt idx="5">
                  <c:v>TULUA</c:v>
                </c:pt>
                <c:pt idx="6">
                  <c:v>CANDELARIA</c:v>
                </c:pt>
                <c:pt idx="7">
                  <c:v>CALI</c:v>
                </c:pt>
                <c:pt idx="8">
                  <c:v>CARTAGO</c:v>
                </c:pt>
                <c:pt idx="9">
                  <c:v>EL CERRITO</c:v>
                </c:pt>
              </c:strCache>
            </c:strRef>
          </c:cat>
          <c:val>
            <c:numRef>
              <c:f>Municipio!$E$7:$E$16</c:f>
              <c:numCache>
                <c:formatCode>0.00</c:formatCode>
                <c:ptCount val="10"/>
                <c:pt idx="0">
                  <c:v>0</c:v>
                </c:pt>
                <c:pt idx="1">
                  <c:v>2432.4499999999998</c:v>
                </c:pt>
                <c:pt idx="2">
                  <c:v>0</c:v>
                </c:pt>
                <c:pt idx="3">
                  <c:v>8.5</c:v>
                </c:pt>
                <c:pt idx="4">
                  <c:v>4737.83</c:v>
                </c:pt>
                <c:pt idx="5">
                  <c:v>0</c:v>
                </c:pt>
                <c:pt idx="6">
                  <c:v>52</c:v>
                </c:pt>
                <c:pt idx="7">
                  <c:v>0</c:v>
                </c:pt>
                <c:pt idx="8">
                  <c:v>0</c:v>
                </c:pt>
                <c:pt idx="9">
                  <c:v>2543.6</c:v>
                </c:pt>
              </c:numCache>
            </c:numRef>
          </c:val>
          <c:extLst>
            <c:ext xmlns:c16="http://schemas.microsoft.com/office/drawing/2014/chart" uri="{C3380CC4-5D6E-409C-BE32-E72D297353CC}">
              <c16:uniqueId val="{00000002-CC3F-40B0-868C-B90C49250EBD}"/>
            </c:ext>
          </c:extLst>
        </c:ser>
        <c:dLbls>
          <c:showLegendKey val="0"/>
          <c:showVal val="0"/>
          <c:showCatName val="0"/>
          <c:showSerName val="0"/>
          <c:showPercent val="0"/>
          <c:showBubbleSize val="0"/>
        </c:dLbls>
        <c:gapWidth val="75"/>
        <c:shape val="cylinder"/>
        <c:axId val="123273216"/>
        <c:axId val="123412480"/>
        <c:axId val="0"/>
      </c:bar3DChart>
      <c:catAx>
        <c:axId val="123273216"/>
        <c:scaling>
          <c:orientation val="minMax"/>
        </c:scaling>
        <c:delete val="0"/>
        <c:axPos val="l"/>
        <c:numFmt formatCode="General" sourceLinked="0"/>
        <c:majorTickMark val="none"/>
        <c:minorTickMark val="none"/>
        <c:tickLblPos val="nextTo"/>
        <c:crossAx val="123412480"/>
        <c:crosses val="autoZero"/>
        <c:auto val="1"/>
        <c:lblAlgn val="ctr"/>
        <c:lblOffset val="100"/>
        <c:noMultiLvlLbl val="0"/>
      </c:catAx>
      <c:valAx>
        <c:axId val="123412480"/>
        <c:scaling>
          <c:orientation val="minMax"/>
        </c:scaling>
        <c:delete val="0"/>
        <c:axPos val="b"/>
        <c:majorGridlines/>
        <c:numFmt formatCode="0%" sourceLinked="1"/>
        <c:majorTickMark val="none"/>
        <c:minorTickMark val="none"/>
        <c:tickLblPos val="nextTo"/>
        <c:spPr>
          <a:ln w="9525">
            <a:noFill/>
          </a:ln>
        </c:spPr>
        <c:crossAx val="123273216"/>
        <c:crosses val="autoZero"/>
        <c:crossBetween val="between"/>
      </c:valAx>
    </c:plotArea>
    <c:legend>
      <c:legendPos val="b"/>
      <c:layout>
        <c:manualLayout>
          <c:xMode val="edge"/>
          <c:yMode val="edge"/>
          <c:x val="0.21625940507436572"/>
          <c:y val="0.89776428988043167"/>
          <c:w val="0.56748118985126861"/>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12505334840723586"/>
          <c:y val="0.10863269478871206"/>
          <c:w val="0.81388888888888888"/>
          <c:h val="0.77314814814814814"/>
        </c:manualLayout>
      </c:layout>
      <c:pie3DChart>
        <c:varyColors val="1"/>
        <c:ser>
          <c:idx val="0"/>
          <c:order val="0"/>
          <c:dLbls>
            <c:dLbl>
              <c:idx val="0"/>
              <c:layout>
                <c:manualLayout>
                  <c:x val="-0.18736636045494312"/>
                  <c:y val="3.180081656459609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1CB-4D92-9AD6-15253F5CE9CD}"/>
                </c:ext>
              </c:extLst>
            </c:dLbl>
            <c:dLbl>
              <c:idx val="1"/>
              <c:layout>
                <c:manualLayout>
                  <c:x val="-7.7630905511811024E-2"/>
                  <c:y val="-5.482648002333041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1CB-4D92-9AD6-15253F5CE9CD}"/>
                </c:ext>
              </c:extLst>
            </c:dLbl>
            <c:dLbl>
              <c:idx val="2"/>
              <c:layout>
                <c:manualLayout>
                  <c:x val="-1.8500437445319335E-2"/>
                  <c:y val="-0.2542446777486147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1CB-4D92-9AD6-15253F5CE9CD}"/>
                </c:ext>
              </c:extLst>
            </c:dLbl>
            <c:dLbl>
              <c:idx val="3"/>
              <c:layout>
                <c:manualLayout>
                  <c:x val="1.9243219597550307E-2"/>
                  <c:y val="0.1370953630796150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1CB-4D92-9AD6-15253F5CE9CD}"/>
                </c:ext>
              </c:extLst>
            </c:dLbl>
            <c:numFmt formatCode="0.00%" sourceLinked="0"/>
            <c:spPr>
              <a:noFill/>
              <a:ln>
                <a:noFill/>
              </a:ln>
              <a:effectLst/>
            </c:spPr>
            <c:txPr>
              <a:bodyPr/>
              <a:lstStyle/>
              <a:p>
                <a:pPr>
                  <a:defRPr sz="900"/>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'Manejo-CIIU'!$C$6:$F$6</c:f>
              <c:strCache>
                <c:ptCount val="4"/>
                <c:pt idx="0">
                  <c:v>Almacenamiento</c:v>
                </c:pt>
                <c:pt idx="1">
                  <c:v>Aprovechamiento</c:v>
                </c:pt>
                <c:pt idx="2">
                  <c:v>Tratamiento</c:v>
                </c:pt>
                <c:pt idx="3">
                  <c:v>Disposición Final</c:v>
                </c:pt>
              </c:strCache>
            </c:strRef>
          </c:cat>
          <c:val>
            <c:numRef>
              <c:f>'Manejo-CIIU'!$C$7:$F$7</c:f>
              <c:numCache>
                <c:formatCode>0.00</c:formatCode>
                <c:ptCount val="4"/>
                <c:pt idx="0">
                  <c:v>251192.2</c:v>
                </c:pt>
                <c:pt idx="1">
                  <c:v>2727302.07</c:v>
                </c:pt>
                <c:pt idx="2">
                  <c:v>2418157.799999998</c:v>
                </c:pt>
                <c:pt idx="3">
                  <c:v>9909375.3200000003</c:v>
                </c:pt>
              </c:numCache>
            </c:numRef>
          </c:val>
          <c:extLst>
            <c:ext xmlns:c16="http://schemas.microsoft.com/office/drawing/2014/chart" uri="{C3380CC4-5D6E-409C-BE32-E72D297353CC}">
              <c16:uniqueId val="{00000004-F1CB-4D92-9AD6-15253F5CE9CD}"/>
            </c:ext>
          </c:extLst>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3961351706036745"/>
          <c:y val="5.0925925925925923E-2"/>
          <c:w val="0.79321981627296589"/>
          <c:h val="0.76789552347623213"/>
        </c:manualLayout>
      </c:layout>
      <c:barChart>
        <c:barDir val="bar"/>
        <c:grouping val="percentStacked"/>
        <c:varyColors val="0"/>
        <c:ser>
          <c:idx val="0"/>
          <c:order val="0"/>
          <c:tx>
            <c:strRef>
              <c:f>'Manejo-CIIU'!$C$6</c:f>
              <c:strCache>
                <c:ptCount val="1"/>
                <c:pt idx="0">
                  <c:v>Almacenamiento</c:v>
                </c:pt>
              </c:strCache>
            </c:strRef>
          </c:tx>
          <c:invertIfNegative val="0"/>
          <c:cat>
            <c:numRef>
              <c:f>'Manejo-CIIU'!$H$8:$H$17</c:f>
              <c:numCache>
                <c:formatCode>General</c:formatCode>
                <c:ptCount val="10"/>
                <c:pt idx="0">
                  <c:v>2720</c:v>
                </c:pt>
                <c:pt idx="1">
                  <c:v>2410</c:v>
                </c:pt>
                <c:pt idx="2">
                  <c:v>3822</c:v>
                </c:pt>
                <c:pt idx="3">
                  <c:v>124</c:v>
                </c:pt>
                <c:pt idx="4">
                  <c:v>2432</c:v>
                </c:pt>
                <c:pt idx="5">
                  <c:v>2229</c:v>
                </c:pt>
                <c:pt idx="6">
                  <c:v>2100</c:v>
                </c:pt>
                <c:pt idx="7">
                  <c:v>1811</c:v>
                </c:pt>
                <c:pt idx="8">
                  <c:v>4731</c:v>
                </c:pt>
                <c:pt idx="9">
                  <c:v>4665</c:v>
                </c:pt>
              </c:numCache>
            </c:numRef>
          </c:cat>
          <c:val>
            <c:numRef>
              <c:f>'Manejo-CIIU'!$C$8:$C$17</c:f>
              <c:numCache>
                <c:formatCode>0.00</c:formatCode>
                <c:ptCount val="10"/>
                <c:pt idx="0">
                  <c:v>0</c:v>
                </c:pt>
                <c:pt idx="1">
                  <c:v>14399.6</c:v>
                </c:pt>
                <c:pt idx="2">
                  <c:v>2715</c:v>
                </c:pt>
                <c:pt idx="3">
                  <c:v>0</c:v>
                </c:pt>
                <c:pt idx="4">
                  <c:v>2521.36</c:v>
                </c:pt>
                <c:pt idx="5">
                  <c:v>369</c:v>
                </c:pt>
                <c:pt idx="6">
                  <c:v>7.2</c:v>
                </c:pt>
                <c:pt idx="7">
                  <c:v>50</c:v>
                </c:pt>
                <c:pt idx="8">
                  <c:v>5317</c:v>
                </c:pt>
                <c:pt idx="9">
                  <c:v>0</c:v>
                </c:pt>
              </c:numCache>
            </c:numRef>
          </c:val>
          <c:extLst>
            <c:ext xmlns:c16="http://schemas.microsoft.com/office/drawing/2014/chart" uri="{C3380CC4-5D6E-409C-BE32-E72D297353CC}">
              <c16:uniqueId val="{00000000-43BC-4B72-B4BE-28FBB26703D1}"/>
            </c:ext>
          </c:extLst>
        </c:ser>
        <c:ser>
          <c:idx val="1"/>
          <c:order val="1"/>
          <c:tx>
            <c:strRef>
              <c:f>'Manejo-CIIU'!$D$6</c:f>
              <c:strCache>
                <c:ptCount val="1"/>
                <c:pt idx="0">
                  <c:v>Aprovechamiento</c:v>
                </c:pt>
              </c:strCache>
            </c:strRef>
          </c:tx>
          <c:invertIfNegative val="0"/>
          <c:cat>
            <c:numRef>
              <c:f>'Manejo-CIIU'!$H$8:$H$17</c:f>
              <c:numCache>
                <c:formatCode>General</c:formatCode>
                <c:ptCount val="10"/>
                <c:pt idx="0">
                  <c:v>2720</c:v>
                </c:pt>
                <c:pt idx="1">
                  <c:v>2410</c:v>
                </c:pt>
                <c:pt idx="2">
                  <c:v>3822</c:v>
                </c:pt>
                <c:pt idx="3">
                  <c:v>124</c:v>
                </c:pt>
                <c:pt idx="4">
                  <c:v>2432</c:v>
                </c:pt>
                <c:pt idx="5">
                  <c:v>2229</c:v>
                </c:pt>
                <c:pt idx="6">
                  <c:v>2100</c:v>
                </c:pt>
                <c:pt idx="7">
                  <c:v>1811</c:v>
                </c:pt>
                <c:pt idx="8">
                  <c:v>4731</c:v>
                </c:pt>
                <c:pt idx="9">
                  <c:v>4665</c:v>
                </c:pt>
              </c:numCache>
            </c:numRef>
          </c:cat>
          <c:val>
            <c:numRef>
              <c:f>'Manejo-CIIU'!$D$8:$D$17</c:f>
              <c:numCache>
                <c:formatCode>0.00</c:formatCode>
                <c:ptCount val="10"/>
                <c:pt idx="0">
                  <c:v>2199</c:v>
                </c:pt>
                <c:pt idx="1">
                  <c:v>27720.32</c:v>
                </c:pt>
                <c:pt idx="2">
                  <c:v>16059.35</c:v>
                </c:pt>
                <c:pt idx="3">
                  <c:v>410720.08</c:v>
                </c:pt>
                <c:pt idx="4">
                  <c:v>459377</c:v>
                </c:pt>
                <c:pt idx="5">
                  <c:v>108288.84</c:v>
                </c:pt>
                <c:pt idx="6">
                  <c:v>776.8</c:v>
                </c:pt>
                <c:pt idx="7">
                  <c:v>4444.6000000000004</c:v>
                </c:pt>
                <c:pt idx="8">
                  <c:v>159402.20000000001</c:v>
                </c:pt>
                <c:pt idx="9">
                  <c:v>7634.47</c:v>
                </c:pt>
              </c:numCache>
            </c:numRef>
          </c:val>
          <c:extLst>
            <c:ext xmlns:c16="http://schemas.microsoft.com/office/drawing/2014/chart" uri="{C3380CC4-5D6E-409C-BE32-E72D297353CC}">
              <c16:uniqueId val="{00000001-43BC-4B72-B4BE-28FBB26703D1}"/>
            </c:ext>
          </c:extLst>
        </c:ser>
        <c:ser>
          <c:idx val="2"/>
          <c:order val="2"/>
          <c:tx>
            <c:strRef>
              <c:f>'Manejo-CIIU'!$E$6</c:f>
              <c:strCache>
                <c:ptCount val="1"/>
                <c:pt idx="0">
                  <c:v>Tratamiento</c:v>
                </c:pt>
              </c:strCache>
            </c:strRef>
          </c:tx>
          <c:invertIfNegative val="0"/>
          <c:cat>
            <c:numRef>
              <c:f>'Manejo-CIIU'!$H$8:$H$17</c:f>
              <c:numCache>
                <c:formatCode>General</c:formatCode>
                <c:ptCount val="10"/>
                <c:pt idx="0">
                  <c:v>2720</c:v>
                </c:pt>
                <c:pt idx="1">
                  <c:v>2410</c:v>
                </c:pt>
                <c:pt idx="2">
                  <c:v>3822</c:v>
                </c:pt>
                <c:pt idx="3">
                  <c:v>124</c:v>
                </c:pt>
                <c:pt idx="4">
                  <c:v>2432</c:v>
                </c:pt>
                <c:pt idx="5">
                  <c:v>2229</c:v>
                </c:pt>
                <c:pt idx="6">
                  <c:v>2100</c:v>
                </c:pt>
                <c:pt idx="7">
                  <c:v>1811</c:v>
                </c:pt>
                <c:pt idx="8">
                  <c:v>4731</c:v>
                </c:pt>
                <c:pt idx="9">
                  <c:v>4665</c:v>
                </c:pt>
              </c:numCache>
            </c:numRef>
          </c:cat>
          <c:val>
            <c:numRef>
              <c:f>'Manejo-CIIU'!$E$8:$E$17</c:f>
              <c:numCache>
                <c:formatCode>0.00</c:formatCode>
                <c:ptCount val="10"/>
                <c:pt idx="0">
                  <c:v>85.8</c:v>
                </c:pt>
                <c:pt idx="1">
                  <c:v>25.5</c:v>
                </c:pt>
                <c:pt idx="2">
                  <c:v>574558.19999999995</c:v>
                </c:pt>
                <c:pt idx="3">
                  <c:v>20988.7</c:v>
                </c:pt>
                <c:pt idx="4">
                  <c:v>1135</c:v>
                </c:pt>
                <c:pt idx="5">
                  <c:v>172197.1</c:v>
                </c:pt>
                <c:pt idx="6">
                  <c:v>419598.7</c:v>
                </c:pt>
                <c:pt idx="7">
                  <c:v>98996.1</c:v>
                </c:pt>
                <c:pt idx="8">
                  <c:v>178273.9</c:v>
                </c:pt>
                <c:pt idx="9">
                  <c:v>3176.4</c:v>
                </c:pt>
              </c:numCache>
            </c:numRef>
          </c:val>
          <c:extLst>
            <c:ext xmlns:c16="http://schemas.microsoft.com/office/drawing/2014/chart" uri="{C3380CC4-5D6E-409C-BE32-E72D297353CC}">
              <c16:uniqueId val="{00000002-43BC-4B72-B4BE-28FBB26703D1}"/>
            </c:ext>
          </c:extLst>
        </c:ser>
        <c:ser>
          <c:idx val="3"/>
          <c:order val="3"/>
          <c:tx>
            <c:strRef>
              <c:f>'Manejo-CIIU'!$F$6</c:f>
              <c:strCache>
                <c:ptCount val="1"/>
                <c:pt idx="0">
                  <c:v>Disposición Final</c:v>
                </c:pt>
              </c:strCache>
            </c:strRef>
          </c:tx>
          <c:invertIfNegative val="0"/>
          <c:cat>
            <c:numRef>
              <c:f>'Manejo-CIIU'!$H$8:$H$17</c:f>
              <c:numCache>
                <c:formatCode>General</c:formatCode>
                <c:ptCount val="10"/>
                <c:pt idx="0">
                  <c:v>2720</c:v>
                </c:pt>
                <c:pt idx="1">
                  <c:v>2410</c:v>
                </c:pt>
                <c:pt idx="2">
                  <c:v>3822</c:v>
                </c:pt>
                <c:pt idx="3">
                  <c:v>124</c:v>
                </c:pt>
                <c:pt idx="4">
                  <c:v>2432</c:v>
                </c:pt>
                <c:pt idx="5">
                  <c:v>2229</c:v>
                </c:pt>
                <c:pt idx="6">
                  <c:v>2100</c:v>
                </c:pt>
                <c:pt idx="7">
                  <c:v>1811</c:v>
                </c:pt>
                <c:pt idx="8">
                  <c:v>4731</c:v>
                </c:pt>
                <c:pt idx="9">
                  <c:v>4665</c:v>
                </c:pt>
              </c:numCache>
            </c:numRef>
          </c:cat>
          <c:val>
            <c:numRef>
              <c:f>'Manejo-CIIU'!$F$8:$F$17</c:f>
              <c:numCache>
                <c:formatCode>0.00</c:formatCode>
                <c:ptCount val="10"/>
                <c:pt idx="0">
                  <c:v>4786540</c:v>
                </c:pt>
                <c:pt idx="1">
                  <c:v>2772926.7</c:v>
                </c:pt>
                <c:pt idx="2">
                  <c:v>178256.38</c:v>
                </c:pt>
                <c:pt idx="3">
                  <c:v>82422.84</c:v>
                </c:pt>
                <c:pt idx="4">
                  <c:v>28009</c:v>
                </c:pt>
                <c:pt idx="5">
                  <c:v>188952.39</c:v>
                </c:pt>
                <c:pt idx="6">
                  <c:v>17365.7</c:v>
                </c:pt>
                <c:pt idx="7">
                  <c:v>289508</c:v>
                </c:pt>
                <c:pt idx="8">
                  <c:v>39755.81</c:v>
                </c:pt>
                <c:pt idx="9">
                  <c:v>352314.73</c:v>
                </c:pt>
              </c:numCache>
            </c:numRef>
          </c:val>
          <c:extLst>
            <c:ext xmlns:c16="http://schemas.microsoft.com/office/drawing/2014/chart" uri="{C3380CC4-5D6E-409C-BE32-E72D297353CC}">
              <c16:uniqueId val="{00000003-43BC-4B72-B4BE-28FBB26703D1}"/>
            </c:ext>
          </c:extLst>
        </c:ser>
        <c:dLbls>
          <c:showLegendKey val="0"/>
          <c:showVal val="0"/>
          <c:showCatName val="0"/>
          <c:showSerName val="0"/>
          <c:showPercent val="0"/>
          <c:showBubbleSize val="0"/>
        </c:dLbls>
        <c:gapWidth val="150"/>
        <c:overlap val="100"/>
        <c:axId val="161228288"/>
        <c:axId val="151341312"/>
      </c:barChart>
      <c:catAx>
        <c:axId val="161228288"/>
        <c:scaling>
          <c:orientation val="minMax"/>
        </c:scaling>
        <c:delete val="0"/>
        <c:axPos val="l"/>
        <c:title>
          <c:tx>
            <c:rich>
              <a:bodyPr rot="-5400000" vert="horz"/>
              <a:lstStyle/>
              <a:p>
                <a:pPr>
                  <a:defRPr/>
                </a:pPr>
                <a:r>
                  <a:rPr lang="es-ES"/>
                  <a:t>Actividad económica - CIIU</a:t>
                </a:r>
              </a:p>
            </c:rich>
          </c:tx>
          <c:layout>
            <c:manualLayout>
              <c:xMode val="edge"/>
              <c:yMode val="edge"/>
              <c:x val="2.7777777777777779E-3"/>
              <c:y val="0.16854257801108194"/>
            </c:manualLayout>
          </c:layout>
          <c:overlay val="0"/>
        </c:title>
        <c:numFmt formatCode="General" sourceLinked="1"/>
        <c:majorTickMark val="out"/>
        <c:minorTickMark val="none"/>
        <c:tickLblPos val="nextTo"/>
        <c:crossAx val="151341312"/>
        <c:crosses val="autoZero"/>
        <c:auto val="1"/>
        <c:lblAlgn val="ctr"/>
        <c:lblOffset val="100"/>
        <c:noMultiLvlLbl val="0"/>
      </c:catAx>
      <c:valAx>
        <c:axId val="151341312"/>
        <c:scaling>
          <c:orientation val="minMax"/>
        </c:scaling>
        <c:delete val="0"/>
        <c:axPos val="b"/>
        <c:majorGridlines/>
        <c:numFmt formatCode="0%" sourceLinked="1"/>
        <c:majorTickMark val="out"/>
        <c:minorTickMark val="none"/>
        <c:tickLblPos val="nextTo"/>
        <c:crossAx val="161228288"/>
        <c:crosses val="autoZero"/>
        <c:crossBetween val="between"/>
      </c:valAx>
    </c:plotArea>
    <c:legend>
      <c:legendPos val="b"/>
      <c:layout>
        <c:manualLayout>
          <c:xMode val="edge"/>
          <c:yMode val="edge"/>
          <c:x val="0.05"/>
          <c:y val="0.90702354913969085"/>
          <c:w val="0.9"/>
          <c:h val="8.0384735605404836E-2"/>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0608573928258969"/>
          <c:y val="5.1400554097404488E-2"/>
          <c:w val="0.87724759405074371"/>
          <c:h val="0.74302857976086323"/>
        </c:manualLayout>
      </c:layout>
      <c:bar3DChart>
        <c:barDir val="col"/>
        <c:grouping val="clustered"/>
        <c:varyColors val="0"/>
        <c:ser>
          <c:idx val="0"/>
          <c:order val="0"/>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Almacenado!$G$8:$G$17</c:f>
              <c:strCache>
                <c:ptCount val="10"/>
                <c:pt idx="0">
                  <c:v>Y12</c:v>
                </c:pt>
                <c:pt idx="1">
                  <c:v>A1020</c:v>
                </c:pt>
                <c:pt idx="2">
                  <c:v>Y8</c:v>
                </c:pt>
                <c:pt idx="3">
                  <c:v>A4060</c:v>
                </c:pt>
                <c:pt idx="4">
                  <c:v>Y9</c:v>
                </c:pt>
                <c:pt idx="5">
                  <c:v>Y13</c:v>
                </c:pt>
                <c:pt idx="6">
                  <c:v>Y10</c:v>
                </c:pt>
                <c:pt idx="7">
                  <c:v>Y31</c:v>
                </c:pt>
                <c:pt idx="8">
                  <c:v>Y18</c:v>
                </c:pt>
                <c:pt idx="9">
                  <c:v>Y6</c:v>
                </c:pt>
              </c:strCache>
            </c:strRef>
          </c:cat>
          <c:val>
            <c:numRef>
              <c:f>Almacenado!$F$8:$F$17</c:f>
              <c:numCache>
                <c:formatCode>General</c:formatCode>
                <c:ptCount val="10"/>
                <c:pt idx="0">
                  <c:v>178.6662</c:v>
                </c:pt>
                <c:pt idx="1">
                  <c:v>14.121600000000001</c:v>
                </c:pt>
                <c:pt idx="2">
                  <c:v>9.1937499999999996</c:v>
                </c:pt>
                <c:pt idx="3">
                  <c:v>6.1295200000000003</c:v>
                </c:pt>
                <c:pt idx="4">
                  <c:v>5.4655800000000001</c:v>
                </c:pt>
                <c:pt idx="5">
                  <c:v>4.2202999999999999</c:v>
                </c:pt>
                <c:pt idx="6">
                  <c:v>4.1326999999999998</c:v>
                </c:pt>
                <c:pt idx="7">
                  <c:v>3.2041599999999999</c:v>
                </c:pt>
                <c:pt idx="8">
                  <c:v>2.9716999999999998</c:v>
                </c:pt>
                <c:pt idx="9">
                  <c:v>2.8477600000000001</c:v>
                </c:pt>
              </c:numCache>
            </c:numRef>
          </c:val>
          <c:extLst>
            <c:ext xmlns:c16="http://schemas.microsoft.com/office/drawing/2014/chart" uri="{C3380CC4-5D6E-409C-BE32-E72D297353CC}">
              <c16:uniqueId val="{00000000-77A3-497C-BF9F-AB637DBE68BC}"/>
            </c:ext>
          </c:extLst>
        </c:ser>
        <c:dLbls>
          <c:showLegendKey val="0"/>
          <c:showVal val="0"/>
          <c:showCatName val="0"/>
          <c:showSerName val="0"/>
          <c:showPercent val="0"/>
          <c:showBubbleSize val="0"/>
        </c:dLbls>
        <c:gapWidth val="150"/>
        <c:shape val="box"/>
        <c:axId val="135954432"/>
        <c:axId val="75411968"/>
        <c:axId val="0"/>
      </c:bar3DChart>
      <c:catAx>
        <c:axId val="135954432"/>
        <c:scaling>
          <c:orientation val="minMax"/>
        </c:scaling>
        <c:delete val="0"/>
        <c:axPos val="b"/>
        <c:title>
          <c:tx>
            <c:rich>
              <a:bodyPr/>
              <a:lstStyle/>
              <a:p>
                <a:pPr>
                  <a:defRPr/>
                </a:pPr>
                <a:r>
                  <a:rPr lang="es-ES"/>
                  <a:t>Tipo de residuo</a:t>
                </a:r>
              </a:p>
            </c:rich>
          </c:tx>
          <c:layout>
            <c:manualLayout>
              <c:xMode val="edge"/>
              <c:yMode val="edge"/>
              <c:x val="0.38384230096237976"/>
              <c:y val="0.9221165062700496"/>
            </c:manualLayout>
          </c:layout>
          <c:overlay val="0"/>
        </c:title>
        <c:numFmt formatCode="General" sourceLinked="0"/>
        <c:majorTickMark val="out"/>
        <c:minorTickMark val="none"/>
        <c:tickLblPos val="nextTo"/>
        <c:txPr>
          <a:bodyPr/>
          <a:lstStyle/>
          <a:p>
            <a:pPr>
              <a:defRPr sz="900"/>
            </a:pPr>
            <a:endParaRPr lang="es-MX"/>
          </a:p>
        </c:txPr>
        <c:crossAx val="75411968"/>
        <c:crosses val="autoZero"/>
        <c:auto val="1"/>
        <c:lblAlgn val="ctr"/>
        <c:lblOffset val="100"/>
        <c:noMultiLvlLbl val="0"/>
      </c:catAx>
      <c:valAx>
        <c:axId val="75411968"/>
        <c:scaling>
          <c:orientation val="minMax"/>
        </c:scaling>
        <c:delete val="0"/>
        <c:axPos val="l"/>
        <c:majorGridlines/>
        <c:title>
          <c:tx>
            <c:rich>
              <a:bodyPr rot="-5400000" vert="horz"/>
              <a:lstStyle/>
              <a:p>
                <a:pPr>
                  <a:defRPr/>
                </a:pPr>
                <a:r>
                  <a:rPr lang="es-ES"/>
                  <a:t>Ton</a:t>
                </a:r>
              </a:p>
            </c:rich>
          </c:tx>
          <c:layout>
            <c:manualLayout>
              <c:xMode val="edge"/>
              <c:yMode val="edge"/>
              <c:x val="1.2097769028871387E-2"/>
              <c:y val="0.36186716243802852"/>
            </c:manualLayout>
          </c:layout>
          <c:overlay val="0"/>
        </c:title>
        <c:numFmt formatCode="General" sourceLinked="1"/>
        <c:majorTickMark val="out"/>
        <c:minorTickMark val="none"/>
        <c:tickLblPos val="nextTo"/>
        <c:crossAx val="135954432"/>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0905796150481191"/>
          <c:y val="5.1400554097404488E-2"/>
          <c:w val="0.87983092738407698"/>
          <c:h val="0.76685549722951296"/>
        </c:manualLayout>
      </c:layout>
      <c:bar3DChart>
        <c:barDir val="col"/>
        <c:grouping val="clustered"/>
        <c:varyColors val="0"/>
        <c:ser>
          <c:idx val="0"/>
          <c:order val="0"/>
          <c:invertIfNegative val="0"/>
          <c:dLbls>
            <c:dLbl>
              <c:idx val="0"/>
              <c:layout>
                <c:manualLayout>
                  <c:x val="2.77777777777778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CD-4A89-AC94-5A1D1D4DB616}"/>
                </c:ext>
              </c:extLst>
            </c:dLbl>
            <c:numFmt formatCode="#,##0.0" sourceLinked="0"/>
            <c:spPr>
              <a:noFill/>
              <a:ln>
                <a:noFill/>
              </a:ln>
              <a:effectLst/>
            </c:spPr>
            <c:txPr>
              <a:bodyPr/>
              <a:lstStyle/>
              <a:p>
                <a:pPr>
                  <a:defRPr sz="90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Aprovechado!$F$8:$F$17</c:f>
              <c:strCache>
                <c:ptCount val="10"/>
                <c:pt idx="0">
                  <c:v>Y8</c:v>
                </c:pt>
                <c:pt idx="1">
                  <c:v>Y31</c:v>
                </c:pt>
                <c:pt idx="2">
                  <c:v>A4130</c:v>
                </c:pt>
                <c:pt idx="3">
                  <c:v>Y6</c:v>
                </c:pt>
                <c:pt idx="4">
                  <c:v>Y34</c:v>
                </c:pt>
                <c:pt idx="5">
                  <c:v>Y18</c:v>
                </c:pt>
                <c:pt idx="6">
                  <c:v>Y22</c:v>
                </c:pt>
                <c:pt idx="7">
                  <c:v>Y12</c:v>
                </c:pt>
                <c:pt idx="8">
                  <c:v>A1180</c:v>
                </c:pt>
                <c:pt idx="9">
                  <c:v>Y9</c:v>
                </c:pt>
              </c:strCache>
            </c:strRef>
          </c:cat>
          <c:val>
            <c:numRef>
              <c:f>Aprovechado!$G$8:$G$17</c:f>
              <c:numCache>
                <c:formatCode>General</c:formatCode>
                <c:ptCount val="10"/>
                <c:pt idx="0">
                  <c:v>1479.3154099999999</c:v>
                </c:pt>
                <c:pt idx="1">
                  <c:v>286.47798999999998</c:v>
                </c:pt>
                <c:pt idx="2">
                  <c:v>243.50729999999999</c:v>
                </c:pt>
                <c:pt idx="3">
                  <c:v>175.35389999999998</c:v>
                </c:pt>
                <c:pt idx="4">
                  <c:v>159.839</c:v>
                </c:pt>
                <c:pt idx="5">
                  <c:v>144.79267000000002</c:v>
                </c:pt>
                <c:pt idx="6">
                  <c:v>101.127</c:v>
                </c:pt>
                <c:pt idx="7">
                  <c:v>72.462000000000003</c:v>
                </c:pt>
                <c:pt idx="8">
                  <c:v>66.344250000000002</c:v>
                </c:pt>
                <c:pt idx="9">
                  <c:v>58.527260000000005</c:v>
                </c:pt>
              </c:numCache>
            </c:numRef>
          </c:val>
          <c:extLst>
            <c:ext xmlns:c16="http://schemas.microsoft.com/office/drawing/2014/chart" uri="{C3380CC4-5D6E-409C-BE32-E72D297353CC}">
              <c16:uniqueId val="{00000001-09CD-4A89-AC94-5A1D1D4DB616}"/>
            </c:ext>
          </c:extLst>
        </c:ser>
        <c:dLbls>
          <c:showLegendKey val="0"/>
          <c:showVal val="1"/>
          <c:showCatName val="0"/>
          <c:showSerName val="0"/>
          <c:showPercent val="0"/>
          <c:showBubbleSize val="0"/>
        </c:dLbls>
        <c:gapWidth val="150"/>
        <c:shape val="cylinder"/>
        <c:axId val="140686336"/>
        <c:axId val="135557632"/>
        <c:axId val="0"/>
      </c:bar3DChart>
      <c:catAx>
        <c:axId val="140686336"/>
        <c:scaling>
          <c:orientation val="minMax"/>
        </c:scaling>
        <c:delete val="0"/>
        <c:axPos val="b"/>
        <c:title>
          <c:tx>
            <c:rich>
              <a:bodyPr/>
              <a:lstStyle/>
              <a:p>
                <a:pPr>
                  <a:defRPr/>
                </a:pPr>
                <a:r>
                  <a:rPr lang="es-ES"/>
                  <a:t>Tipo de</a:t>
                </a:r>
                <a:r>
                  <a:rPr lang="es-ES" baseline="0"/>
                  <a:t> residuo</a:t>
                </a:r>
                <a:endParaRPr lang="es-ES"/>
              </a:p>
            </c:rich>
          </c:tx>
          <c:layout>
            <c:manualLayout>
              <c:xMode val="edge"/>
              <c:yMode val="edge"/>
              <c:x val="0.42727165354330715"/>
              <c:y val="0.90718212306794987"/>
            </c:manualLayout>
          </c:layout>
          <c:overlay val="0"/>
        </c:title>
        <c:numFmt formatCode="General" sourceLinked="0"/>
        <c:majorTickMark val="out"/>
        <c:minorTickMark val="none"/>
        <c:tickLblPos val="nextTo"/>
        <c:crossAx val="135557632"/>
        <c:crosses val="autoZero"/>
        <c:auto val="1"/>
        <c:lblAlgn val="ctr"/>
        <c:lblOffset val="100"/>
        <c:noMultiLvlLbl val="0"/>
      </c:catAx>
      <c:valAx>
        <c:axId val="135557632"/>
        <c:scaling>
          <c:orientation val="minMax"/>
        </c:scaling>
        <c:delete val="0"/>
        <c:axPos val="l"/>
        <c:majorGridlines/>
        <c:title>
          <c:tx>
            <c:rich>
              <a:bodyPr rot="-5400000" vert="horz"/>
              <a:lstStyle/>
              <a:p>
                <a:pPr>
                  <a:defRPr/>
                </a:pPr>
                <a:r>
                  <a:rPr lang="es-ES"/>
                  <a:t>Ton</a:t>
                </a:r>
              </a:p>
            </c:rich>
          </c:tx>
          <c:layout>
            <c:manualLayout>
              <c:xMode val="edge"/>
              <c:yMode val="edge"/>
              <c:x val="8.4295713035870551E-3"/>
              <c:y val="0.38683763487897338"/>
            </c:manualLayout>
          </c:layout>
          <c:overlay val="0"/>
        </c:title>
        <c:numFmt formatCode="General" sourceLinked="1"/>
        <c:majorTickMark val="out"/>
        <c:minorTickMark val="none"/>
        <c:tickLblPos val="nextTo"/>
        <c:crossAx val="14068633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autoTitleDeleted val="0"/>
    <c:plotArea>
      <c:layout>
        <c:manualLayout>
          <c:layoutTarget val="inner"/>
          <c:xMode val="edge"/>
          <c:yMode val="edge"/>
          <c:x val="0.14464129483814522"/>
          <c:y val="5.0925925925925923E-2"/>
          <c:w val="0.81052537182852147"/>
          <c:h val="0.83214494021580632"/>
        </c:manualLayout>
      </c:layout>
      <c:barChart>
        <c:barDir val="bar"/>
        <c:grouping val="clustered"/>
        <c:varyColors val="0"/>
        <c:ser>
          <c:idx val="0"/>
          <c:order val="0"/>
          <c:invertIfNegative val="0"/>
          <c:dLbls>
            <c:dLbl>
              <c:idx val="12"/>
              <c:layout>
                <c:manualLayout>
                  <c:x val="-4.7222222222222117E-2"/>
                  <c:y val="5.555555555555555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E2-4C71-B1E6-0148C28E19FD}"/>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TipoAprov!$B$87:$N$87</c:f>
              <c:strCache>
                <c:ptCount val="13"/>
                <c:pt idx="0">
                  <c:v>Otro</c:v>
                </c:pt>
                <c:pt idx="1">
                  <c:v>R1  </c:v>
                </c:pt>
                <c:pt idx="2">
                  <c:v>R10  </c:v>
                </c:pt>
                <c:pt idx="3">
                  <c:v>R11  </c:v>
                </c:pt>
                <c:pt idx="4">
                  <c:v>R12  </c:v>
                </c:pt>
                <c:pt idx="5">
                  <c:v>R2  </c:v>
                </c:pt>
                <c:pt idx="6">
                  <c:v>R3  </c:v>
                </c:pt>
                <c:pt idx="7">
                  <c:v>R4  </c:v>
                </c:pt>
                <c:pt idx="8">
                  <c:v>R5   </c:v>
                </c:pt>
                <c:pt idx="9">
                  <c:v>R6  </c:v>
                </c:pt>
                <c:pt idx="10">
                  <c:v>R7   </c:v>
                </c:pt>
                <c:pt idx="11">
                  <c:v>R8  </c:v>
                </c:pt>
                <c:pt idx="12">
                  <c:v>R9  </c:v>
                </c:pt>
              </c:strCache>
            </c:strRef>
          </c:cat>
          <c:val>
            <c:numRef>
              <c:f>TipoAprov!$B$86:$N$86</c:f>
              <c:numCache>
                <c:formatCode>General</c:formatCode>
                <c:ptCount val="13"/>
                <c:pt idx="0">
                  <c:v>519.80268000000001</c:v>
                </c:pt>
                <c:pt idx="1">
                  <c:v>203.55976999999999</c:v>
                </c:pt>
                <c:pt idx="2">
                  <c:v>0</c:v>
                </c:pt>
                <c:pt idx="3">
                  <c:v>368.38249999999999</c:v>
                </c:pt>
                <c:pt idx="4">
                  <c:v>9.1406499999999991</c:v>
                </c:pt>
                <c:pt idx="5">
                  <c:v>87.743800000000007</c:v>
                </c:pt>
                <c:pt idx="6">
                  <c:v>3.8142</c:v>
                </c:pt>
                <c:pt idx="7">
                  <c:v>525.37218999999993</c:v>
                </c:pt>
                <c:pt idx="8">
                  <c:v>142.96044000000001</c:v>
                </c:pt>
                <c:pt idx="9">
                  <c:v>6.8803000000000001</c:v>
                </c:pt>
                <c:pt idx="10">
                  <c:v>105.39758</c:v>
                </c:pt>
                <c:pt idx="11">
                  <c:v>7.9331199999999997</c:v>
                </c:pt>
                <c:pt idx="12">
                  <c:v>956.77900999999997</c:v>
                </c:pt>
              </c:numCache>
            </c:numRef>
          </c:val>
          <c:extLst>
            <c:ext xmlns:c16="http://schemas.microsoft.com/office/drawing/2014/chart" uri="{C3380CC4-5D6E-409C-BE32-E72D297353CC}">
              <c16:uniqueId val="{00000001-ACE2-4C71-B1E6-0148C28E19FD}"/>
            </c:ext>
          </c:extLst>
        </c:ser>
        <c:dLbls>
          <c:dLblPos val="outEnd"/>
          <c:showLegendKey val="0"/>
          <c:showVal val="1"/>
          <c:showCatName val="0"/>
          <c:showSerName val="0"/>
          <c:showPercent val="0"/>
          <c:showBubbleSize val="0"/>
        </c:dLbls>
        <c:gapWidth val="150"/>
        <c:axId val="121226752"/>
        <c:axId val="140593408"/>
      </c:barChart>
      <c:catAx>
        <c:axId val="121226752"/>
        <c:scaling>
          <c:orientation val="minMax"/>
        </c:scaling>
        <c:delete val="0"/>
        <c:axPos val="l"/>
        <c:title>
          <c:tx>
            <c:rich>
              <a:bodyPr rot="-5400000" vert="horz"/>
              <a:lstStyle/>
              <a:p>
                <a:pPr>
                  <a:defRPr/>
                </a:pPr>
                <a:r>
                  <a:rPr lang="es-ES"/>
                  <a:t>Tipo</a:t>
                </a:r>
                <a:r>
                  <a:rPr lang="es-ES" baseline="0"/>
                  <a:t> de aprovechamiento</a:t>
                </a:r>
                <a:endParaRPr lang="es-ES"/>
              </a:p>
            </c:rich>
          </c:tx>
          <c:layout>
            <c:manualLayout>
              <c:xMode val="edge"/>
              <c:yMode val="edge"/>
              <c:x val="8.3333333333333332E-3"/>
              <c:y val="0.16751895596383784"/>
            </c:manualLayout>
          </c:layout>
          <c:overlay val="0"/>
        </c:title>
        <c:numFmt formatCode="General" sourceLinked="0"/>
        <c:majorTickMark val="out"/>
        <c:minorTickMark val="none"/>
        <c:tickLblPos val="nextTo"/>
        <c:crossAx val="140593408"/>
        <c:crosses val="autoZero"/>
        <c:auto val="1"/>
        <c:lblAlgn val="ctr"/>
        <c:lblOffset val="100"/>
        <c:noMultiLvlLbl val="0"/>
      </c:catAx>
      <c:valAx>
        <c:axId val="140593408"/>
        <c:scaling>
          <c:orientation val="minMax"/>
          <c:max val="1000"/>
        </c:scaling>
        <c:delete val="0"/>
        <c:axPos val="b"/>
        <c:majorGridlines/>
        <c:title>
          <c:tx>
            <c:rich>
              <a:bodyPr/>
              <a:lstStyle/>
              <a:p>
                <a:pPr>
                  <a:defRPr/>
                </a:pPr>
                <a:r>
                  <a:rPr lang="es-ES"/>
                  <a:t>Ton</a:t>
                </a:r>
              </a:p>
            </c:rich>
          </c:tx>
          <c:layout>
            <c:manualLayout>
              <c:xMode val="edge"/>
              <c:yMode val="edge"/>
              <c:x val="0.51977887139107615"/>
              <c:y val="0.92497666958296876"/>
            </c:manualLayout>
          </c:layout>
          <c:overlay val="0"/>
        </c:title>
        <c:numFmt formatCode="General" sourceLinked="1"/>
        <c:majorTickMark val="out"/>
        <c:minorTickMark val="none"/>
        <c:tickLblPos val="nextTo"/>
        <c:crossAx val="121226752"/>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0"/>
    </mc:Choice>
    <mc:Fallback>
      <c:style val="40"/>
    </mc:Fallback>
  </mc:AlternateContent>
  <c:chart>
    <c:autoTitleDeleted val="0"/>
    <c:plotArea>
      <c:layout>
        <c:manualLayout>
          <c:layoutTarget val="inner"/>
          <c:xMode val="edge"/>
          <c:yMode val="edge"/>
          <c:x val="0.11739129483814523"/>
          <c:y val="5.1625502929614202E-2"/>
          <c:w val="0.87149759405074367"/>
          <c:h val="0.77978483820760258"/>
        </c:manualLayout>
      </c:layout>
      <c:barChart>
        <c:barDir val="col"/>
        <c:grouping val="clustered"/>
        <c:varyColors val="0"/>
        <c:ser>
          <c:idx val="0"/>
          <c:order val="0"/>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Tratado!$G$8:$G$17</c:f>
              <c:strCache>
                <c:ptCount val="10"/>
                <c:pt idx="0">
                  <c:v>Y1.2</c:v>
                </c:pt>
                <c:pt idx="1">
                  <c:v>Y18</c:v>
                </c:pt>
                <c:pt idx="2">
                  <c:v>Y2</c:v>
                </c:pt>
                <c:pt idx="3">
                  <c:v>A4060</c:v>
                </c:pt>
                <c:pt idx="4">
                  <c:v>Y9</c:v>
                </c:pt>
                <c:pt idx="5">
                  <c:v>Y6</c:v>
                </c:pt>
                <c:pt idx="6">
                  <c:v>Y12</c:v>
                </c:pt>
                <c:pt idx="7">
                  <c:v>Y8</c:v>
                </c:pt>
                <c:pt idx="8">
                  <c:v>Y1.1</c:v>
                </c:pt>
                <c:pt idx="9">
                  <c:v>A4140</c:v>
                </c:pt>
              </c:strCache>
            </c:strRef>
          </c:cat>
          <c:val>
            <c:numRef>
              <c:f>Tratado!$F$8:$F$17</c:f>
              <c:numCache>
                <c:formatCode>General</c:formatCode>
                <c:ptCount val="10"/>
                <c:pt idx="0">
                  <c:v>909.78390999999999</c:v>
                </c:pt>
                <c:pt idx="1">
                  <c:v>839.88604000000009</c:v>
                </c:pt>
                <c:pt idx="2">
                  <c:v>331.41086999999999</c:v>
                </c:pt>
                <c:pt idx="3">
                  <c:v>239.32189000000002</c:v>
                </c:pt>
                <c:pt idx="4">
                  <c:v>238.23421999999999</c:v>
                </c:pt>
                <c:pt idx="5">
                  <c:v>211.12855000000002</c:v>
                </c:pt>
                <c:pt idx="6">
                  <c:v>127.29335</c:v>
                </c:pt>
                <c:pt idx="7">
                  <c:v>79.373580000000004</c:v>
                </c:pt>
                <c:pt idx="8">
                  <c:v>68.502740000000003</c:v>
                </c:pt>
                <c:pt idx="9">
                  <c:v>64.761630000000011</c:v>
                </c:pt>
              </c:numCache>
            </c:numRef>
          </c:val>
          <c:extLst>
            <c:ext xmlns:c16="http://schemas.microsoft.com/office/drawing/2014/chart" uri="{C3380CC4-5D6E-409C-BE32-E72D297353CC}">
              <c16:uniqueId val="{00000000-9128-4DFD-8C3F-47A54175CFF2}"/>
            </c:ext>
          </c:extLst>
        </c:ser>
        <c:dLbls>
          <c:showLegendKey val="0"/>
          <c:showVal val="0"/>
          <c:showCatName val="0"/>
          <c:showSerName val="0"/>
          <c:showPercent val="0"/>
          <c:showBubbleSize val="0"/>
        </c:dLbls>
        <c:gapWidth val="150"/>
        <c:axId val="105704960"/>
        <c:axId val="141991936"/>
      </c:barChart>
      <c:catAx>
        <c:axId val="105704960"/>
        <c:scaling>
          <c:orientation val="minMax"/>
        </c:scaling>
        <c:delete val="0"/>
        <c:axPos val="b"/>
        <c:title>
          <c:tx>
            <c:rich>
              <a:bodyPr/>
              <a:lstStyle/>
              <a:p>
                <a:pPr>
                  <a:defRPr/>
                </a:pPr>
                <a:r>
                  <a:rPr lang="es-ES"/>
                  <a:t>Tipo</a:t>
                </a:r>
                <a:r>
                  <a:rPr lang="es-ES" baseline="0"/>
                  <a:t> de residuo</a:t>
                </a:r>
                <a:endParaRPr lang="es-ES"/>
              </a:p>
            </c:rich>
          </c:tx>
          <c:layout>
            <c:manualLayout>
              <c:xMode val="edge"/>
              <c:yMode val="edge"/>
              <c:x val="0.39591097987751533"/>
              <c:y val="0.91534855690459338"/>
            </c:manualLayout>
          </c:layout>
          <c:overlay val="0"/>
        </c:title>
        <c:numFmt formatCode="General" sourceLinked="0"/>
        <c:majorTickMark val="out"/>
        <c:minorTickMark val="none"/>
        <c:tickLblPos val="nextTo"/>
        <c:crossAx val="141991936"/>
        <c:crosses val="autoZero"/>
        <c:auto val="1"/>
        <c:lblAlgn val="ctr"/>
        <c:lblOffset val="100"/>
        <c:noMultiLvlLbl val="0"/>
      </c:catAx>
      <c:valAx>
        <c:axId val="141991936"/>
        <c:scaling>
          <c:orientation val="minMax"/>
        </c:scaling>
        <c:delete val="0"/>
        <c:axPos val="l"/>
        <c:majorGridlines/>
        <c:title>
          <c:tx>
            <c:rich>
              <a:bodyPr rot="-5400000" vert="horz"/>
              <a:lstStyle/>
              <a:p>
                <a:pPr>
                  <a:defRPr/>
                </a:pPr>
                <a:r>
                  <a:rPr lang="es-ES"/>
                  <a:t>Ton</a:t>
                </a:r>
              </a:p>
            </c:rich>
          </c:tx>
          <c:layout>
            <c:manualLayout>
              <c:xMode val="edge"/>
              <c:yMode val="edge"/>
              <c:x val="5.5555555555555558E-3"/>
              <c:y val="0.37714018541713729"/>
            </c:manualLayout>
          </c:layout>
          <c:overlay val="0"/>
        </c:title>
        <c:numFmt formatCode="General" sourceLinked="1"/>
        <c:majorTickMark val="out"/>
        <c:minorTickMark val="none"/>
        <c:tickLblPos val="nextTo"/>
        <c:crossAx val="105704960"/>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6"/>
    </mc:Choice>
    <mc:Fallback>
      <c:style val="36"/>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0.11461351706036747"/>
          <c:y val="5.1400554097404488E-2"/>
          <c:w val="0.87983092738407698"/>
          <c:h val="0.76289260717410323"/>
        </c:manualLayout>
      </c:layout>
      <c:bar3DChart>
        <c:barDir val="col"/>
        <c:grouping val="clustered"/>
        <c:varyColors val="0"/>
        <c:ser>
          <c:idx val="0"/>
          <c:order val="0"/>
          <c:invertIfNegative val="0"/>
          <c:dLbls>
            <c:dLbl>
              <c:idx val="0"/>
              <c:layout>
                <c:manualLayout>
                  <c:x val="7.4999999999999969E-2"/>
                  <c:y val="2.31481481481481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F8-4166-836F-A3759EB26502}"/>
                </c:ext>
              </c:extLst>
            </c:dLbl>
            <c:dLbl>
              <c:idx val="1"/>
              <c:layout>
                <c:manualLayout>
                  <c:x val="1.1111111111111136E-2"/>
                  <c:y val="4.62962962962958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F8-4166-836F-A3759EB26502}"/>
                </c:ext>
              </c:extLst>
            </c:dLbl>
            <c:numFmt formatCode="#,##0.0" sourceLinked="0"/>
            <c:spPr>
              <a:noFill/>
              <a:ln>
                <a:noFill/>
              </a:ln>
              <a:effectLst/>
            </c:spPr>
            <c:txPr>
              <a:bodyPr/>
              <a:lstStyle/>
              <a:p>
                <a:pPr>
                  <a:defRPr sz="90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Dispuesto!$G$8:$G$17</c:f>
              <c:strCache>
                <c:ptCount val="10"/>
                <c:pt idx="0">
                  <c:v>Y31</c:v>
                </c:pt>
                <c:pt idx="1">
                  <c:v>A1020</c:v>
                </c:pt>
                <c:pt idx="2">
                  <c:v>Y12</c:v>
                </c:pt>
                <c:pt idx="3">
                  <c:v>Y9</c:v>
                </c:pt>
                <c:pt idx="4">
                  <c:v>Y18</c:v>
                </c:pt>
                <c:pt idx="5">
                  <c:v>A4130</c:v>
                </c:pt>
                <c:pt idx="6">
                  <c:v>A4140</c:v>
                </c:pt>
                <c:pt idx="7">
                  <c:v>Y34</c:v>
                </c:pt>
                <c:pt idx="8">
                  <c:v>Y8</c:v>
                </c:pt>
                <c:pt idx="9">
                  <c:v>Y36</c:v>
                </c:pt>
              </c:strCache>
            </c:strRef>
          </c:cat>
          <c:val>
            <c:numRef>
              <c:f>Dispuesto!$F$8:$F$17</c:f>
              <c:numCache>
                <c:formatCode>General</c:formatCode>
                <c:ptCount val="10"/>
                <c:pt idx="0">
                  <c:v>4747.9687999999996</c:v>
                </c:pt>
                <c:pt idx="1">
                  <c:v>2738.067</c:v>
                </c:pt>
                <c:pt idx="2">
                  <c:v>589.27853000000005</c:v>
                </c:pt>
                <c:pt idx="3">
                  <c:v>433.28984000000003</c:v>
                </c:pt>
                <c:pt idx="4">
                  <c:v>296.23351999999994</c:v>
                </c:pt>
                <c:pt idx="5">
                  <c:v>68.332210000000003</c:v>
                </c:pt>
                <c:pt idx="6">
                  <c:v>66.017699999999991</c:v>
                </c:pt>
                <c:pt idx="7">
                  <c:v>64.858039999999988</c:v>
                </c:pt>
                <c:pt idx="8">
                  <c:v>63.54392</c:v>
                </c:pt>
                <c:pt idx="9">
                  <c:v>61.879910000000002</c:v>
                </c:pt>
              </c:numCache>
            </c:numRef>
          </c:val>
          <c:extLst>
            <c:ext xmlns:c16="http://schemas.microsoft.com/office/drawing/2014/chart" uri="{C3380CC4-5D6E-409C-BE32-E72D297353CC}">
              <c16:uniqueId val="{00000002-9BF8-4166-836F-A3759EB26502}"/>
            </c:ext>
          </c:extLst>
        </c:ser>
        <c:dLbls>
          <c:showLegendKey val="0"/>
          <c:showVal val="0"/>
          <c:showCatName val="0"/>
          <c:showSerName val="0"/>
          <c:showPercent val="0"/>
          <c:showBubbleSize val="0"/>
        </c:dLbls>
        <c:gapWidth val="150"/>
        <c:shape val="cylinder"/>
        <c:axId val="148862464"/>
        <c:axId val="143902400"/>
        <c:axId val="0"/>
      </c:bar3DChart>
      <c:catAx>
        <c:axId val="148862464"/>
        <c:scaling>
          <c:orientation val="minMax"/>
        </c:scaling>
        <c:delete val="0"/>
        <c:axPos val="b"/>
        <c:title>
          <c:tx>
            <c:rich>
              <a:bodyPr/>
              <a:lstStyle/>
              <a:p>
                <a:pPr>
                  <a:defRPr/>
                </a:pPr>
                <a:r>
                  <a:rPr lang="es-ES"/>
                  <a:t>Tipo de residuo</a:t>
                </a:r>
              </a:p>
            </c:rich>
          </c:tx>
          <c:layout>
            <c:manualLayout>
              <c:xMode val="edge"/>
              <c:yMode val="edge"/>
              <c:x val="0.40205249343832022"/>
              <c:y val="0.91647382618839313"/>
            </c:manualLayout>
          </c:layout>
          <c:overlay val="0"/>
        </c:title>
        <c:numFmt formatCode="General" sourceLinked="0"/>
        <c:majorTickMark val="out"/>
        <c:minorTickMark val="none"/>
        <c:tickLblPos val="nextTo"/>
        <c:txPr>
          <a:bodyPr/>
          <a:lstStyle/>
          <a:p>
            <a:pPr>
              <a:defRPr sz="900"/>
            </a:pPr>
            <a:endParaRPr lang="es-MX"/>
          </a:p>
        </c:txPr>
        <c:crossAx val="143902400"/>
        <c:crosses val="autoZero"/>
        <c:auto val="1"/>
        <c:lblAlgn val="ctr"/>
        <c:lblOffset val="100"/>
        <c:noMultiLvlLbl val="0"/>
      </c:catAx>
      <c:valAx>
        <c:axId val="143902400"/>
        <c:scaling>
          <c:orientation val="minMax"/>
        </c:scaling>
        <c:delete val="0"/>
        <c:axPos val="l"/>
        <c:majorGridlines/>
        <c:title>
          <c:tx>
            <c:rich>
              <a:bodyPr rot="-5400000" vert="horz"/>
              <a:lstStyle/>
              <a:p>
                <a:pPr>
                  <a:defRPr/>
                </a:pPr>
                <a:r>
                  <a:rPr lang="es-ES"/>
                  <a:t>Ton</a:t>
                </a:r>
              </a:p>
            </c:rich>
          </c:tx>
          <c:layout>
            <c:manualLayout>
              <c:xMode val="edge"/>
              <c:yMode val="edge"/>
              <c:x val="4.4103237095363072E-3"/>
              <c:y val="0.40346165062700506"/>
            </c:manualLayout>
          </c:layout>
          <c:overlay val="0"/>
        </c:title>
        <c:numFmt formatCode="General" sourceLinked="1"/>
        <c:majorTickMark val="out"/>
        <c:minorTickMark val="none"/>
        <c:tickLblPos val="nextTo"/>
        <c:crossAx val="14886246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dLbl>
              <c:idx val="0"/>
              <c:layout>
                <c:manualLayout>
                  <c:x val="-0.31644422572178477"/>
                  <c:y val="0.3391203703703703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4DE-44ED-92F8-2E27770F7AE5}"/>
                </c:ext>
              </c:extLst>
            </c:dLbl>
            <c:dLbl>
              <c:idx val="1"/>
              <c:layout>
                <c:manualLayout>
                  <c:x val="-0.22701749781277342"/>
                  <c:y val="4.28240740740740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4DE-44ED-92F8-2E27770F7AE5}"/>
                </c:ext>
              </c:extLst>
            </c:dLbl>
            <c:dLbl>
              <c:idx val="2"/>
              <c:layout>
                <c:manualLayout>
                  <c:x val="0.21089588801399814"/>
                  <c:y val="0.1770833333333333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4DE-44ED-92F8-2E27770F7AE5}"/>
                </c:ext>
              </c:extLst>
            </c:dLbl>
            <c:dLbl>
              <c:idx val="3"/>
              <c:layout>
                <c:manualLayout>
                  <c:x val="-9.5157699037620294E-2"/>
                  <c:y val="-5.018518518518518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4DE-44ED-92F8-2E27770F7AE5}"/>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Tamaño!$F$7:$I$7</c:f>
              <c:strCache>
                <c:ptCount val="4"/>
                <c:pt idx="0">
                  <c:v>MICROS</c:v>
                </c:pt>
                <c:pt idx="1">
                  <c:v>PEQUEÑOS</c:v>
                </c:pt>
                <c:pt idx="2">
                  <c:v>MEDIANOS</c:v>
                </c:pt>
                <c:pt idx="3">
                  <c:v>GRANDES</c:v>
                </c:pt>
              </c:strCache>
            </c:strRef>
          </c:cat>
          <c:val>
            <c:numRef>
              <c:f>Tamaño!$F$9:$I$9</c:f>
              <c:numCache>
                <c:formatCode>General</c:formatCode>
                <c:ptCount val="4"/>
                <c:pt idx="0">
                  <c:v>15168.95</c:v>
                </c:pt>
                <c:pt idx="1">
                  <c:v>204419.94</c:v>
                </c:pt>
                <c:pt idx="2">
                  <c:v>1249981.1299999999</c:v>
                </c:pt>
                <c:pt idx="3">
                  <c:v>15279414.74</c:v>
                </c:pt>
              </c:numCache>
            </c:numRef>
          </c:val>
          <c:extLst>
            <c:ext xmlns:c16="http://schemas.microsoft.com/office/drawing/2014/chart" uri="{C3380CC4-5D6E-409C-BE32-E72D297353CC}">
              <c16:uniqueId val="{00000004-54DE-44ED-92F8-2E27770F7AE5}"/>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4.1654093908662711E-2"/>
                  <c:y val="-4.60045917653954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4-4710-BD51-EEC24FCA490C}"/>
                </c:ext>
              </c:extLst>
            </c:dLbl>
            <c:dLbl>
              <c:idx val="1"/>
              <c:layout>
                <c:manualLayout>
                  <c:x val="4.1654093908662634E-2"/>
                  <c:y val="-4.60045917653954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54-4710-BD51-EEC24FCA490C}"/>
                </c:ext>
              </c:extLst>
            </c:dLbl>
            <c:dLbl>
              <c:idx val="2"/>
              <c:layout>
                <c:manualLayout>
                  <c:x val="3.6100214720840837E-2"/>
                  <c:y val="-7.82078060011722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54-4710-BD51-EEC24FCA490C}"/>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Corriente!$C$6:$E$6</c:f>
              <c:strCache>
                <c:ptCount val="3"/>
                <c:pt idx="0">
                  <c:v>Sólido/Semisólido</c:v>
                </c:pt>
                <c:pt idx="1">
                  <c:v>Líquido</c:v>
                </c:pt>
                <c:pt idx="2">
                  <c:v>Gaseoso</c:v>
                </c:pt>
              </c:strCache>
            </c:strRef>
          </c:cat>
          <c:val>
            <c:numRef>
              <c:f>Corriente!$H$7:$J$7</c:f>
              <c:numCache>
                <c:formatCode>General</c:formatCode>
                <c:ptCount val="3"/>
                <c:pt idx="0">
                  <c:v>13406.508330000001</c:v>
                </c:pt>
                <c:pt idx="1">
                  <c:v>3287.1447400000002</c:v>
                </c:pt>
                <c:pt idx="2">
                  <c:v>9.8258399999999995</c:v>
                </c:pt>
              </c:numCache>
            </c:numRef>
          </c:val>
          <c:extLst>
            <c:ext xmlns:c16="http://schemas.microsoft.com/office/drawing/2014/chart" uri="{C3380CC4-5D6E-409C-BE32-E72D297353CC}">
              <c16:uniqueId val="{00000003-EC54-4710-BD51-EEC24FCA490C}"/>
            </c:ext>
          </c:extLst>
        </c:ser>
        <c:dLbls>
          <c:showLegendKey val="0"/>
          <c:showVal val="1"/>
          <c:showCatName val="0"/>
          <c:showSerName val="0"/>
          <c:showPercent val="0"/>
          <c:showBubbleSize val="0"/>
        </c:dLbls>
        <c:gapWidth val="150"/>
        <c:shape val="box"/>
        <c:axId val="105701376"/>
        <c:axId val="120923840"/>
        <c:axId val="0"/>
      </c:bar3DChart>
      <c:catAx>
        <c:axId val="105701376"/>
        <c:scaling>
          <c:orientation val="minMax"/>
        </c:scaling>
        <c:delete val="0"/>
        <c:axPos val="b"/>
        <c:numFmt formatCode="General" sourceLinked="0"/>
        <c:majorTickMark val="none"/>
        <c:minorTickMark val="none"/>
        <c:tickLblPos val="nextTo"/>
        <c:crossAx val="120923840"/>
        <c:crosses val="autoZero"/>
        <c:auto val="1"/>
        <c:lblAlgn val="ctr"/>
        <c:lblOffset val="100"/>
        <c:noMultiLvlLbl val="0"/>
      </c:catAx>
      <c:valAx>
        <c:axId val="120923840"/>
        <c:scaling>
          <c:orientation val="minMax"/>
        </c:scaling>
        <c:delete val="1"/>
        <c:axPos val="l"/>
        <c:numFmt formatCode="General" sourceLinked="1"/>
        <c:majorTickMark val="out"/>
        <c:minorTickMark val="none"/>
        <c:tickLblPos val="nextTo"/>
        <c:crossAx val="105701376"/>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6250000000000001"/>
          <c:y val="8.1018518518518517E-2"/>
          <c:w val="0.52222222222222225"/>
          <c:h val="0.87037037037037035"/>
        </c:manualLayout>
      </c:layout>
      <c:pieChart>
        <c:varyColors val="1"/>
        <c:ser>
          <c:idx val="0"/>
          <c:order val="0"/>
          <c:dLbls>
            <c:dLbl>
              <c:idx val="0"/>
              <c:layout>
                <c:manualLayout>
                  <c:x val="9.9098425196850387E-2"/>
                  <c:y val="-8.511592300962379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A6-47E3-90C0-82F1051A1BD4}"/>
                </c:ext>
              </c:extLst>
            </c:dLbl>
            <c:dLbl>
              <c:idx val="1"/>
              <c:layout>
                <c:manualLayout>
                  <c:x val="-6.4189741907261594E-2"/>
                  <c:y val="0.1544641294838145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6-47E3-90C0-82F1051A1BD4}"/>
                </c:ext>
              </c:extLst>
            </c:dLbl>
            <c:dLbl>
              <c:idx val="2"/>
              <c:layout>
                <c:manualLayout>
                  <c:x val="0.29496522309711287"/>
                  <c:y val="4.745370370370370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A6-47E3-90C0-82F1051A1BD4}"/>
                </c:ext>
              </c:extLst>
            </c:dLbl>
            <c:numFmt formatCode="#,##0" sourceLinked="0"/>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Corriente!$C$6:$E$6</c:f>
              <c:strCache>
                <c:ptCount val="3"/>
                <c:pt idx="0">
                  <c:v>Sólido/Semisólido</c:v>
                </c:pt>
                <c:pt idx="1">
                  <c:v>Líquido</c:v>
                </c:pt>
                <c:pt idx="2">
                  <c:v>Gaseoso</c:v>
                </c:pt>
              </c:strCache>
            </c:strRef>
          </c:cat>
          <c:val>
            <c:numRef>
              <c:f>Corriente!$H$7:$J$7</c:f>
              <c:numCache>
                <c:formatCode>General</c:formatCode>
                <c:ptCount val="3"/>
                <c:pt idx="0">
                  <c:v>13406.508330000001</c:v>
                </c:pt>
                <c:pt idx="1">
                  <c:v>3287.1447400000002</c:v>
                </c:pt>
                <c:pt idx="2">
                  <c:v>9.8258399999999995</c:v>
                </c:pt>
              </c:numCache>
            </c:numRef>
          </c:val>
          <c:extLst>
            <c:ext xmlns:c16="http://schemas.microsoft.com/office/drawing/2014/chart" uri="{C3380CC4-5D6E-409C-BE32-E72D297353CC}">
              <c16:uniqueId val="{00000003-EEA6-47E3-90C0-82F1051A1BD4}"/>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0.14239129483814522"/>
          <c:y val="2.8275394667217301E-2"/>
          <c:w val="0.85760870516185483"/>
          <c:h val="0.7638418635170604"/>
        </c:manualLayout>
      </c:layout>
      <c:bar3DChart>
        <c:barDir val="col"/>
        <c:grouping val="clustered"/>
        <c:varyColors val="0"/>
        <c:ser>
          <c:idx val="0"/>
          <c:order val="0"/>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Corriente!$A$8:$A$17</c:f>
              <c:strCache>
                <c:ptCount val="10"/>
                <c:pt idx="0">
                  <c:v>Y31</c:v>
                </c:pt>
                <c:pt idx="1">
                  <c:v>A1020</c:v>
                </c:pt>
                <c:pt idx="2">
                  <c:v>Y8</c:v>
                </c:pt>
                <c:pt idx="3">
                  <c:v>Y18</c:v>
                </c:pt>
                <c:pt idx="4">
                  <c:v>Y1.2</c:v>
                </c:pt>
                <c:pt idx="5">
                  <c:v>Y12</c:v>
                </c:pt>
                <c:pt idx="6">
                  <c:v>Y9</c:v>
                </c:pt>
                <c:pt idx="7">
                  <c:v>Y6</c:v>
                </c:pt>
                <c:pt idx="8">
                  <c:v>Y2</c:v>
                </c:pt>
                <c:pt idx="9">
                  <c:v>A4130</c:v>
                </c:pt>
              </c:strCache>
            </c:strRef>
          </c:cat>
          <c:val>
            <c:numRef>
              <c:f>Corriente!$G$8:$G$17</c:f>
              <c:numCache>
                <c:formatCode>General</c:formatCode>
                <c:ptCount val="10"/>
                <c:pt idx="0">
                  <c:v>5054.3825700000007</c:v>
                </c:pt>
                <c:pt idx="1">
                  <c:v>2739.1836000000003</c:v>
                </c:pt>
                <c:pt idx="2">
                  <c:v>1758.6196400000001</c:v>
                </c:pt>
                <c:pt idx="3">
                  <c:v>1652.5294099999999</c:v>
                </c:pt>
                <c:pt idx="4">
                  <c:v>1056.6547499999999</c:v>
                </c:pt>
                <c:pt idx="5">
                  <c:v>800.3898099999999</c:v>
                </c:pt>
                <c:pt idx="6">
                  <c:v>791.18705</c:v>
                </c:pt>
                <c:pt idx="7">
                  <c:v>391.68309999999997</c:v>
                </c:pt>
                <c:pt idx="8">
                  <c:v>346.55894999999998</c:v>
                </c:pt>
                <c:pt idx="9">
                  <c:v>325.75475</c:v>
                </c:pt>
              </c:numCache>
            </c:numRef>
          </c:val>
          <c:extLst>
            <c:ext xmlns:c16="http://schemas.microsoft.com/office/drawing/2014/chart" uri="{C3380CC4-5D6E-409C-BE32-E72D297353CC}">
              <c16:uniqueId val="{00000000-10D9-43DF-91C6-A0785DFA8E98}"/>
            </c:ext>
          </c:extLst>
        </c:ser>
        <c:dLbls>
          <c:showLegendKey val="0"/>
          <c:showVal val="1"/>
          <c:showCatName val="0"/>
          <c:showSerName val="0"/>
          <c:showPercent val="0"/>
          <c:showBubbleSize val="0"/>
        </c:dLbls>
        <c:gapWidth val="150"/>
        <c:shape val="cylinder"/>
        <c:axId val="105702400"/>
        <c:axId val="120926720"/>
        <c:axId val="0"/>
      </c:bar3DChart>
      <c:catAx>
        <c:axId val="105702400"/>
        <c:scaling>
          <c:orientation val="minMax"/>
        </c:scaling>
        <c:delete val="0"/>
        <c:axPos val="b"/>
        <c:numFmt formatCode="General" sourceLinked="0"/>
        <c:majorTickMark val="none"/>
        <c:minorTickMark val="none"/>
        <c:tickLblPos val="nextTo"/>
        <c:crossAx val="120926720"/>
        <c:crosses val="autoZero"/>
        <c:auto val="1"/>
        <c:lblAlgn val="ctr"/>
        <c:lblOffset val="100"/>
        <c:noMultiLvlLbl val="0"/>
      </c:catAx>
      <c:valAx>
        <c:axId val="120926720"/>
        <c:scaling>
          <c:orientation val="minMax"/>
        </c:scaling>
        <c:delete val="0"/>
        <c:axPos val="l"/>
        <c:majorGridlines/>
        <c:title>
          <c:tx>
            <c:rich>
              <a:bodyPr/>
              <a:lstStyle/>
              <a:p>
                <a:pPr>
                  <a:defRPr/>
                </a:pPr>
                <a:r>
                  <a:rPr lang="es-ES"/>
                  <a:t>Ton</a:t>
                </a:r>
              </a:p>
            </c:rich>
          </c:tx>
          <c:layout>
            <c:manualLayout>
              <c:xMode val="edge"/>
              <c:yMode val="edge"/>
              <c:x val="4.5820209973753273E-3"/>
              <c:y val="0.3969553805774278"/>
            </c:manualLayout>
          </c:layout>
          <c:overlay val="0"/>
        </c:title>
        <c:numFmt formatCode="General" sourceLinked="1"/>
        <c:majorTickMark val="none"/>
        <c:minorTickMark val="none"/>
        <c:tickLblPos val="nextTo"/>
        <c:crossAx val="10570240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3.7420895304753572E-2"/>
          <c:w val="0.93888888888888888"/>
          <c:h val="0.76326589384660259"/>
        </c:manualLayout>
      </c:layout>
      <c:barChart>
        <c:barDir val="col"/>
        <c:grouping val="percentStacked"/>
        <c:varyColors val="0"/>
        <c:ser>
          <c:idx val="0"/>
          <c:order val="0"/>
          <c:tx>
            <c:strRef>
              <c:f>Corriente!$C$6</c:f>
              <c:strCache>
                <c:ptCount val="1"/>
                <c:pt idx="0">
                  <c:v>Sólido/Semisólido</c:v>
                </c:pt>
              </c:strCache>
            </c:strRef>
          </c:tx>
          <c:invertIfNegative val="0"/>
          <c:dLbls>
            <c:delete val="1"/>
          </c:dLbls>
          <c:cat>
            <c:strRef>
              <c:f>Corriente!$A$8:$A$17</c:f>
              <c:strCache>
                <c:ptCount val="10"/>
                <c:pt idx="0">
                  <c:v>Y31</c:v>
                </c:pt>
                <c:pt idx="1">
                  <c:v>A1020</c:v>
                </c:pt>
                <c:pt idx="2">
                  <c:v>Y8</c:v>
                </c:pt>
                <c:pt idx="3">
                  <c:v>Y18</c:v>
                </c:pt>
                <c:pt idx="4">
                  <c:v>Y1.2</c:v>
                </c:pt>
                <c:pt idx="5">
                  <c:v>Y12</c:v>
                </c:pt>
                <c:pt idx="6">
                  <c:v>Y9</c:v>
                </c:pt>
                <c:pt idx="7">
                  <c:v>Y6</c:v>
                </c:pt>
                <c:pt idx="8">
                  <c:v>Y2</c:v>
                </c:pt>
                <c:pt idx="9">
                  <c:v>A4130</c:v>
                </c:pt>
              </c:strCache>
            </c:strRef>
          </c:cat>
          <c:val>
            <c:numRef>
              <c:f>Corriente!$C$8:$C$17</c:f>
              <c:numCache>
                <c:formatCode>0.00</c:formatCode>
                <c:ptCount val="10"/>
                <c:pt idx="0">
                  <c:v>5054362.57</c:v>
                </c:pt>
                <c:pt idx="1">
                  <c:v>2739043.6</c:v>
                </c:pt>
                <c:pt idx="2">
                  <c:v>286493.34000000003</c:v>
                </c:pt>
                <c:pt idx="3">
                  <c:v>1094688.6599999999</c:v>
                </c:pt>
                <c:pt idx="4">
                  <c:v>1045489.75</c:v>
                </c:pt>
                <c:pt idx="5">
                  <c:v>551370.46</c:v>
                </c:pt>
                <c:pt idx="6">
                  <c:v>447286.29</c:v>
                </c:pt>
                <c:pt idx="7">
                  <c:v>315072.57</c:v>
                </c:pt>
                <c:pt idx="8">
                  <c:v>345955.35</c:v>
                </c:pt>
                <c:pt idx="9">
                  <c:v>325288.21999999997</c:v>
                </c:pt>
              </c:numCache>
            </c:numRef>
          </c:val>
          <c:extLst>
            <c:ext xmlns:c16="http://schemas.microsoft.com/office/drawing/2014/chart" uri="{C3380CC4-5D6E-409C-BE32-E72D297353CC}">
              <c16:uniqueId val="{00000000-530A-4DC9-A61A-A2AB4390A89E}"/>
            </c:ext>
          </c:extLst>
        </c:ser>
        <c:ser>
          <c:idx val="1"/>
          <c:order val="1"/>
          <c:tx>
            <c:strRef>
              <c:f>Corriente!$D$6</c:f>
              <c:strCache>
                <c:ptCount val="1"/>
                <c:pt idx="0">
                  <c:v>Líquido</c:v>
                </c:pt>
              </c:strCache>
            </c:strRef>
          </c:tx>
          <c:invertIfNegative val="0"/>
          <c:dLbls>
            <c:delete val="1"/>
          </c:dLbls>
          <c:cat>
            <c:strRef>
              <c:f>Corriente!$A$8:$A$17</c:f>
              <c:strCache>
                <c:ptCount val="10"/>
                <c:pt idx="0">
                  <c:v>Y31</c:v>
                </c:pt>
                <c:pt idx="1">
                  <c:v>A1020</c:v>
                </c:pt>
                <c:pt idx="2">
                  <c:v>Y8</c:v>
                </c:pt>
                <c:pt idx="3">
                  <c:v>Y18</c:v>
                </c:pt>
                <c:pt idx="4">
                  <c:v>Y1.2</c:v>
                </c:pt>
                <c:pt idx="5">
                  <c:v>Y12</c:v>
                </c:pt>
                <c:pt idx="6">
                  <c:v>Y9</c:v>
                </c:pt>
                <c:pt idx="7">
                  <c:v>Y6</c:v>
                </c:pt>
                <c:pt idx="8">
                  <c:v>Y2</c:v>
                </c:pt>
                <c:pt idx="9">
                  <c:v>A4130</c:v>
                </c:pt>
              </c:strCache>
            </c:strRef>
          </c:cat>
          <c:val>
            <c:numRef>
              <c:f>Corriente!$D$8:$D$17</c:f>
              <c:numCache>
                <c:formatCode>0.00</c:formatCode>
                <c:ptCount val="10"/>
                <c:pt idx="0">
                  <c:v>20</c:v>
                </c:pt>
                <c:pt idx="1">
                  <c:v>140</c:v>
                </c:pt>
                <c:pt idx="2">
                  <c:v>1472126.3</c:v>
                </c:pt>
                <c:pt idx="3">
                  <c:v>555411</c:v>
                </c:pt>
                <c:pt idx="4">
                  <c:v>4291.8999999999996</c:v>
                </c:pt>
                <c:pt idx="5">
                  <c:v>249019.35</c:v>
                </c:pt>
                <c:pt idx="6">
                  <c:v>343900.76</c:v>
                </c:pt>
                <c:pt idx="7">
                  <c:v>76610.53</c:v>
                </c:pt>
                <c:pt idx="8">
                  <c:v>603.6</c:v>
                </c:pt>
                <c:pt idx="9">
                  <c:v>465</c:v>
                </c:pt>
              </c:numCache>
            </c:numRef>
          </c:val>
          <c:extLst>
            <c:ext xmlns:c16="http://schemas.microsoft.com/office/drawing/2014/chart" uri="{C3380CC4-5D6E-409C-BE32-E72D297353CC}">
              <c16:uniqueId val="{00000001-530A-4DC9-A61A-A2AB4390A89E}"/>
            </c:ext>
          </c:extLst>
        </c:ser>
        <c:ser>
          <c:idx val="2"/>
          <c:order val="2"/>
          <c:tx>
            <c:strRef>
              <c:f>Corriente!$E$6</c:f>
              <c:strCache>
                <c:ptCount val="1"/>
                <c:pt idx="0">
                  <c:v>Gaseoso</c:v>
                </c:pt>
              </c:strCache>
            </c:strRef>
          </c:tx>
          <c:invertIfNegative val="0"/>
          <c:dLbls>
            <c:delete val="1"/>
          </c:dLbls>
          <c:cat>
            <c:strRef>
              <c:f>Corriente!$A$8:$A$17</c:f>
              <c:strCache>
                <c:ptCount val="10"/>
                <c:pt idx="0">
                  <c:v>Y31</c:v>
                </c:pt>
                <c:pt idx="1">
                  <c:v>A1020</c:v>
                </c:pt>
                <c:pt idx="2">
                  <c:v>Y8</c:v>
                </c:pt>
                <c:pt idx="3">
                  <c:v>Y18</c:v>
                </c:pt>
                <c:pt idx="4">
                  <c:v>Y1.2</c:v>
                </c:pt>
                <c:pt idx="5">
                  <c:v>Y12</c:v>
                </c:pt>
                <c:pt idx="6">
                  <c:v>Y9</c:v>
                </c:pt>
                <c:pt idx="7">
                  <c:v>Y6</c:v>
                </c:pt>
                <c:pt idx="8">
                  <c:v>Y2</c:v>
                </c:pt>
                <c:pt idx="9">
                  <c:v>A4130</c:v>
                </c:pt>
              </c:strCache>
            </c:strRef>
          </c:cat>
          <c:val>
            <c:numRef>
              <c:f>Corriente!$E$8:$E$17</c:f>
              <c:numCache>
                <c:formatCode>0.00</c:formatCode>
                <c:ptCount val="10"/>
                <c:pt idx="0">
                  <c:v>0</c:v>
                </c:pt>
                <c:pt idx="1">
                  <c:v>0</c:v>
                </c:pt>
                <c:pt idx="2">
                  <c:v>0</c:v>
                </c:pt>
                <c:pt idx="3">
                  <c:v>2429.75</c:v>
                </c:pt>
                <c:pt idx="4">
                  <c:v>6873.1</c:v>
                </c:pt>
                <c:pt idx="5">
                  <c:v>0</c:v>
                </c:pt>
                <c:pt idx="6">
                  <c:v>0</c:v>
                </c:pt>
                <c:pt idx="7">
                  <c:v>0</c:v>
                </c:pt>
                <c:pt idx="8">
                  <c:v>0</c:v>
                </c:pt>
                <c:pt idx="9">
                  <c:v>1.53</c:v>
                </c:pt>
              </c:numCache>
            </c:numRef>
          </c:val>
          <c:extLst>
            <c:ext xmlns:c16="http://schemas.microsoft.com/office/drawing/2014/chart" uri="{C3380CC4-5D6E-409C-BE32-E72D297353CC}">
              <c16:uniqueId val="{00000002-530A-4DC9-A61A-A2AB4390A89E}"/>
            </c:ext>
          </c:extLst>
        </c:ser>
        <c:dLbls>
          <c:showLegendKey val="0"/>
          <c:showVal val="1"/>
          <c:showCatName val="0"/>
          <c:showSerName val="0"/>
          <c:showPercent val="0"/>
          <c:showBubbleSize val="0"/>
        </c:dLbls>
        <c:gapWidth val="95"/>
        <c:overlap val="100"/>
        <c:axId val="105702912"/>
        <c:axId val="120928448"/>
      </c:barChart>
      <c:catAx>
        <c:axId val="105702912"/>
        <c:scaling>
          <c:orientation val="minMax"/>
        </c:scaling>
        <c:delete val="0"/>
        <c:axPos val="b"/>
        <c:numFmt formatCode="General" sourceLinked="0"/>
        <c:majorTickMark val="none"/>
        <c:minorTickMark val="none"/>
        <c:tickLblPos val="nextTo"/>
        <c:crossAx val="120928448"/>
        <c:crosses val="autoZero"/>
        <c:auto val="1"/>
        <c:lblAlgn val="ctr"/>
        <c:lblOffset val="100"/>
        <c:noMultiLvlLbl val="0"/>
      </c:catAx>
      <c:valAx>
        <c:axId val="120928448"/>
        <c:scaling>
          <c:orientation val="minMax"/>
        </c:scaling>
        <c:delete val="1"/>
        <c:axPos val="l"/>
        <c:numFmt formatCode="0%" sourceLinked="1"/>
        <c:majorTickMark val="out"/>
        <c:minorTickMark val="none"/>
        <c:tickLblPos val="nextTo"/>
        <c:crossAx val="105702912"/>
        <c:crosses val="autoZero"/>
        <c:crossBetween val="between"/>
      </c:valAx>
    </c:plotArea>
    <c:legend>
      <c:legendPos val="t"/>
      <c:layout>
        <c:manualLayout>
          <c:xMode val="edge"/>
          <c:yMode val="edge"/>
          <c:x val="0.19403718285214347"/>
          <c:y val="0.91203703703703709"/>
          <c:w val="0.56748118985126861"/>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Especial!$A$8:$A$14</c:f>
              <c:strCache>
                <c:ptCount val="7"/>
                <c:pt idx="0">
                  <c:v>A1180</c:v>
                </c:pt>
                <c:pt idx="1">
                  <c:v>Y36</c:v>
                </c:pt>
                <c:pt idx="2">
                  <c:v>Y4</c:v>
                </c:pt>
                <c:pt idx="3">
                  <c:v>Y29</c:v>
                </c:pt>
                <c:pt idx="4">
                  <c:v>A4030</c:v>
                </c:pt>
                <c:pt idx="5">
                  <c:v>Y10</c:v>
                </c:pt>
                <c:pt idx="6">
                  <c:v>A2050</c:v>
                </c:pt>
              </c:strCache>
            </c:strRef>
          </c:cat>
          <c:val>
            <c:numRef>
              <c:f>Especial!$G$8:$G$14</c:f>
              <c:numCache>
                <c:formatCode>0.00</c:formatCode>
                <c:ptCount val="7"/>
                <c:pt idx="0">
                  <c:v>71.743390000000005</c:v>
                </c:pt>
                <c:pt idx="1">
                  <c:v>69.419080000000008</c:v>
                </c:pt>
                <c:pt idx="2">
                  <c:v>29.190080000000002</c:v>
                </c:pt>
                <c:pt idx="3">
                  <c:v>19.638920000000002</c:v>
                </c:pt>
                <c:pt idx="4">
                  <c:v>12.220510000000001</c:v>
                </c:pt>
                <c:pt idx="5">
                  <c:v>4.75624</c:v>
                </c:pt>
                <c:pt idx="6">
                  <c:v>2.9956999999999998</c:v>
                </c:pt>
              </c:numCache>
            </c:numRef>
          </c:val>
          <c:extLst>
            <c:ext xmlns:c16="http://schemas.microsoft.com/office/drawing/2014/chart" uri="{C3380CC4-5D6E-409C-BE32-E72D297353CC}">
              <c16:uniqueId val="{00000000-9C08-45BB-BF64-ADB8D1E33371}"/>
            </c:ext>
          </c:extLst>
        </c:ser>
        <c:dLbls>
          <c:showLegendKey val="0"/>
          <c:showVal val="1"/>
          <c:showCatName val="0"/>
          <c:showSerName val="0"/>
          <c:showPercent val="0"/>
          <c:showBubbleSize val="0"/>
        </c:dLbls>
        <c:gapWidth val="150"/>
        <c:shape val="box"/>
        <c:axId val="65251840"/>
        <c:axId val="122069568"/>
        <c:axId val="0"/>
      </c:bar3DChart>
      <c:catAx>
        <c:axId val="65251840"/>
        <c:scaling>
          <c:orientation val="minMax"/>
        </c:scaling>
        <c:delete val="0"/>
        <c:axPos val="b"/>
        <c:numFmt formatCode="General" sourceLinked="0"/>
        <c:majorTickMark val="none"/>
        <c:minorTickMark val="none"/>
        <c:tickLblPos val="nextTo"/>
        <c:crossAx val="122069568"/>
        <c:crosses val="autoZero"/>
        <c:auto val="1"/>
        <c:lblAlgn val="ctr"/>
        <c:lblOffset val="100"/>
        <c:noMultiLvlLbl val="0"/>
      </c:catAx>
      <c:valAx>
        <c:axId val="122069568"/>
        <c:scaling>
          <c:orientation val="minMax"/>
        </c:scaling>
        <c:delete val="1"/>
        <c:axPos val="l"/>
        <c:numFmt formatCode="0.00" sourceLinked="1"/>
        <c:majorTickMark val="out"/>
        <c:minorTickMark val="none"/>
        <c:tickLblPos val="nextTo"/>
        <c:crossAx val="65251840"/>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0.13128018372703415"/>
          <c:y val="5.0925925925925923E-2"/>
          <c:w val="0.80999759405074367"/>
          <c:h val="0.79510790317876934"/>
        </c:manualLayout>
      </c:layout>
      <c:bar3DChart>
        <c:barDir val="bar"/>
        <c:grouping val="clustered"/>
        <c:varyColors val="0"/>
        <c:ser>
          <c:idx val="0"/>
          <c:order val="0"/>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CIIU!$A$7:$A$16</c:f>
              <c:numCache>
                <c:formatCode>@</c:formatCode>
                <c:ptCount val="10"/>
                <c:pt idx="0">
                  <c:v>2720</c:v>
                </c:pt>
                <c:pt idx="1">
                  <c:v>2410</c:v>
                </c:pt>
                <c:pt idx="2">
                  <c:v>8610</c:v>
                </c:pt>
                <c:pt idx="3">
                  <c:v>3822</c:v>
                </c:pt>
                <c:pt idx="4">
                  <c:v>124</c:v>
                </c:pt>
                <c:pt idx="5">
                  <c:v>2432</c:v>
                </c:pt>
                <c:pt idx="6">
                  <c:v>2229</c:v>
                </c:pt>
                <c:pt idx="7">
                  <c:v>2100</c:v>
                </c:pt>
                <c:pt idx="8">
                  <c:v>1811</c:v>
                </c:pt>
                <c:pt idx="9">
                  <c:v>4731</c:v>
                </c:pt>
              </c:numCache>
            </c:numRef>
          </c:cat>
          <c:val>
            <c:numRef>
              <c:f>CIIU!$G$7:$G$16</c:f>
              <c:numCache>
                <c:formatCode>General</c:formatCode>
                <c:ptCount val="10"/>
                <c:pt idx="0">
                  <c:v>4788.8247999999994</c:v>
                </c:pt>
                <c:pt idx="1">
                  <c:v>2799.37392</c:v>
                </c:pt>
                <c:pt idx="2">
                  <c:v>893.34649999999999</c:v>
                </c:pt>
                <c:pt idx="3">
                  <c:v>771.58892999999989</c:v>
                </c:pt>
                <c:pt idx="4">
                  <c:v>514.13162</c:v>
                </c:pt>
                <c:pt idx="5">
                  <c:v>488.69678000000005</c:v>
                </c:pt>
                <c:pt idx="6">
                  <c:v>469.80733000000004</c:v>
                </c:pt>
                <c:pt idx="7">
                  <c:v>437.74839999999995</c:v>
                </c:pt>
                <c:pt idx="8">
                  <c:v>392.99869999999999</c:v>
                </c:pt>
                <c:pt idx="9">
                  <c:v>381.51991000000004</c:v>
                </c:pt>
              </c:numCache>
            </c:numRef>
          </c:val>
          <c:extLst>
            <c:ext xmlns:c16="http://schemas.microsoft.com/office/drawing/2014/chart" uri="{C3380CC4-5D6E-409C-BE32-E72D297353CC}">
              <c16:uniqueId val="{00000000-726A-41EA-A513-954F30AE35A5}"/>
            </c:ext>
          </c:extLst>
        </c:ser>
        <c:dLbls>
          <c:showLegendKey val="0"/>
          <c:showVal val="1"/>
          <c:showCatName val="0"/>
          <c:showSerName val="0"/>
          <c:showPercent val="0"/>
          <c:showBubbleSize val="0"/>
        </c:dLbls>
        <c:gapWidth val="150"/>
        <c:shape val="cylinder"/>
        <c:axId val="121226240"/>
        <c:axId val="122071296"/>
        <c:axId val="0"/>
      </c:bar3DChart>
      <c:catAx>
        <c:axId val="121226240"/>
        <c:scaling>
          <c:orientation val="minMax"/>
        </c:scaling>
        <c:delete val="0"/>
        <c:axPos val="l"/>
        <c:title>
          <c:tx>
            <c:rich>
              <a:bodyPr rot="-5400000" vert="horz"/>
              <a:lstStyle/>
              <a:p>
                <a:pPr>
                  <a:defRPr/>
                </a:pPr>
                <a:r>
                  <a:rPr lang="es-ES"/>
                  <a:t>Actividad productiva</a:t>
                </a:r>
                <a:r>
                  <a:rPr lang="es-ES" baseline="0"/>
                  <a:t> CIIU</a:t>
                </a:r>
                <a:endParaRPr lang="es-ES"/>
              </a:p>
            </c:rich>
          </c:tx>
          <c:layout>
            <c:manualLayout>
              <c:xMode val="edge"/>
              <c:yMode val="edge"/>
              <c:x val="8.1139545056867872E-3"/>
              <c:y val="0.21779491105278506"/>
            </c:manualLayout>
          </c:layout>
          <c:overlay val="0"/>
        </c:title>
        <c:numFmt formatCode="@" sourceLinked="1"/>
        <c:majorTickMark val="none"/>
        <c:minorTickMark val="none"/>
        <c:tickLblPos val="nextTo"/>
        <c:crossAx val="122071296"/>
        <c:crosses val="autoZero"/>
        <c:auto val="1"/>
        <c:lblAlgn val="ctr"/>
        <c:lblOffset val="100"/>
        <c:noMultiLvlLbl val="0"/>
      </c:catAx>
      <c:valAx>
        <c:axId val="122071296"/>
        <c:scaling>
          <c:orientation val="minMax"/>
        </c:scaling>
        <c:delete val="0"/>
        <c:axPos val="b"/>
        <c:majorGridlines/>
        <c:title>
          <c:tx>
            <c:rich>
              <a:bodyPr/>
              <a:lstStyle/>
              <a:p>
                <a:pPr>
                  <a:defRPr/>
                </a:pPr>
                <a:r>
                  <a:rPr lang="es-ES"/>
                  <a:t>Cantidad residuos (Ton)</a:t>
                </a:r>
              </a:p>
            </c:rich>
          </c:tx>
          <c:layout>
            <c:manualLayout>
              <c:xMode val="edge"/>
              <c:yMode val="edge"/>
              <c:x val="0.37080183727034122"/>
              <c:y val="0.92691382327209104"/>
            </c:manualLayout>
          </c:layout>
          <c:overlay val="0"/>
        </c:title>
        <c:numFmt formatCode="General" sourceLinked="1"/>
        <c:majorTickMark val="none"/>
        <c:minorTickMark val="none"/>
        <c:tickLblPos val="nextTo"/>
        <c:crossAx val="121226240"/>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15507436570427"/>
          <c:y val="3.7037037037037035E-2"/>
          <c:w val="0.83823381452318457"/>
          <c:h val="0.76789552347623213"/>
        </c:manualLayout>
      </c:layout>
      <c:barChart>
        <c:barDir val="bar"/>
        <c:grouping val="percentStacked"/>
        <c:varyColors val="0"/>
        <c:ser>
          <c:idx val="0"/>
          <c:order val="0"/>
          <c:tx>
            <c:strRef>
              <c:f>CIIU!$C$6</c:f>
              <c:strCache>
                <c:ptCount val="1"/>
                <c:pt idx="0">
                  <c:v>Sólido/Semisólido</c:v>
                </c:pt>
              </c:strCache>
            </c:strRef>
          </c:tx>
          <c:invertIfNegative val="0"/>
          <c:cat>
            <c:numRef>
              <c:f>CIIU!$A$7:$A$16</c:f>
              <c:numCache>
                <c:formatCode>@</c:formatCode>
                <c:ptCount val="10"/>
                <c:pt idx="0">
                  <c:v>2720</c:v>
                </c:pt>
                <c:pt idx="1">
                  <c:v>2410</c:v>
                </c:pt>
                <c:pt idx="2">
                  <c:v>8610</c:v>
                </c:pt>
                <c:pt idx="3">
                  <c:v>3822</c:v>
                </c:pt>
                <c:pt idx="4">
                  <c:v>124</c:v>
                </c:pt>
                <c:pt idx="5">
                  <c:v>2432</c:v>
                </c:pt>
                <c:pt idx="6">
                  <c:v>2229</c:v>
                </c:pt>
                <c:pt idx="7">
                  <c:v>2100</c:v>
                </c:pt>
                <c:pt idx="8">
                  <c:v>1811</c:v>
                </c:pt>
                <c:pt idx="9">
                  <c:v>4731</c:v>
                </c:pt>
              </c:numCache>
            </c:numRef>
          </c:cat>
          <c:val>
            <c:numRef>
              <c:f>CIIU!$C$7:$C$16</c:f>
              <c:numCache>
                <c:formatCode>0.00</c:formatCode>
                <c:ptCount val="10"/>
                <c:pt idx="0">
                  <c:v>4782875.8</c:v>
                </c:pt>
                <c:pt idx="1">
                  <c:v>2777655.92</c:v>
                </c:pt>
                <c:pt idx="2">
                  <c:v>861980.5</c:v>
                </c:pt>
                <c:pt idx="3">
                  <c:v>190372.58</c:v>
                </c:pt>
                <c:pt idx="4">
                  <c:v>283209.62</c:v>
                </c:pt>
                <c:pt idx="5">
                  <c:v>325627.78000000003</c:v>
                </c:pt>
                <c:pt idx="6">
                  <c:v>403758.09</c:v>
                </c:pt>
                <c:pt idx="7">
                  <c:v>384941.42</c:v>
                </c:pt>
                <c:pt idx="8">
                  <c:v>136533</c:v>
                </c:pt>
                <c:pt idx="9">
                  <c:v>96178.16</c:v>
                </c:pt>
              </c:numCache>
            </c:numRef>
          </c:val>
          <c:extLst>
            <c:ext xmlns:c16="http://schemas.microsoft.com/office/drawing/2014/chart" uri="{C3380CC4-5D6E-409C-BE32-E72D297353CC}">
              <c16:uniqueId val="{00000000-CEAD-49C2-AD0E-8F48F2D5667E}"/>
            </c:ext>
          </c:extLst>
        </c:ser>
        <c:ser>
          <c:idx val="1"/>
          <c:order val="1"/>
          <c:tx>
            <c:strRef>
              <c:f>CIIU!$D$6</c:f>
              <c:strCache>
                <c:ptCount val="1"/>
                <c:pt idx="0">
                  <c:v>Líquido</c:v>
                </c:pt>
              </c:strCache>
            </c:strRef>
          </c:tx>
          <c:invertIfNegative val="0"/>
          <c:cat>
            <c:numRef>
              <c:f>CIIU!$A$7:$A$16</c:f>
              <c:numCache>
                <c:formatCode>@</c:formatCode>
                <c:ptCount val="10"/>
                <c:pt idx="0">
                  <c:v>2720</c:v>
                </c:pt>
                <c:pt idx="1">
                  <c:v>2410</c:v>
                </c:pt>
                <c:pt idx="2">
                  <c:v>8610</c:v>
                </c:pt>
                <c:pt idx="3">
                  <c:v>3822</c:v>
                </c:pt>
                <c:pt idx="4">
                  <c:v>124</c:v>
                </c:pt>
                <c:pt idx="5">
                  <c:v>2432</c:v>
                </c:pt>
                <c:pt idx="6">
                  <c:v>2229</c:v>
                </c:pt>
                <c:pt idx="7">
                  <c:v>2100</c:v>
                </c:pt>
                <c:pt idx="8">
                  <c:v>1811</c:v>
                </c:pt>
                <c:pt idx="9">
                  <c:v>4731</c:v>
                </c:pt>
              </c:numCache>
            </c:numRef>
          </c:cat>
          <c:val>
            <c:numRef>
              <c:f>CIIU!$D$7:$D$16</c:f>
              <c:numCache>
                <c:formatCode>0.00</c:formatCode>
                <c:ptCount val="10"/>
                <c:pt idx="0">
                  <c:v>5949</c:v>
                </c:pt>
                <c:pt idx="1">
                  <c:v>21718</c:v>
                </c:pt>
                <c:pt idx="2">
                  <c:v>24057.599999999999</c:v>
                </c:pt>
                <c:pt idx="3">
                  <c:v>581216.35</c:v>
                </c:pt>
                <c:pt idx="4">
                  <c:v>230922</c:v>
                </c:pt>
                <c:pt idx="5">
                  <c:v>163069</c:v>
                </c:pt>
                <c:pt idx="6">
                  <c:v>66049.240000000005</c:v>
                </c:pt>
                <c:pt idx="7">
                  <c:v>52806.98</c:v>
                </c:pt>
                <c:pt idx="8">
                  <c:v>256413.7</c:v>
                </c:pt>
                <c:pt idx="9">
                  <c:v>285341.75</c:v>
                </c:pt>
              </c:numCache>
            </c:numRef>
          </c:val>
          <c:extLst>
            <c:ext xmlns:c16="http://schemas.microsoft.com/office/drawing/2014/chart" uri="{C3380CC4-5D6E-409C-BE32-E72D297353CC}">
              <c16:uniqueId val="{00000001-CEAD-49C2-AD0E-8F48F2D5667E}"/>
            </c:ext>
          </c:extLst>
        </c:ser>
        <c:ser>
          <c:idx val="2"/>
          <c:order val="2"/>
          <c:tx>
            <c:strRef>
              <c:f>CIIU!$E$6</c:f>
              <c:strCache>
                <c:ptCount val="1"/>
                <c:pt idx="0">
                  <c:v>Gaseoso</c:v>
                </c:pt>
              </c:strCache>
            </c:strRef>
          </c:tx>
          <c:invertIfNegative val="0"/>
          <c:cat>
            <c:numRef>
              <c:f>CIIU!$A$7:$A$16</c:f>
              <c:numCache>
                <c:formatCode>@</c:formatCode>
                <c:ptCount val="10"/>
                <c:pt idx="0">
                  <c:v>2720</c:v>
                </c:pt>
                <c:pt idx="1">
                  <c:v>2410</c:v>
                </c:pt>
                <c:pt idx="2">
                  <c:v>8610</c:v>
                </c:pt>
                <c:pt idx="3">
                  <c:v>3822</c:v>
                </c:pt>
                <c:pt idx="4">
                  <c:v>124</c:v>
                </c:pt>
                <c:pt idx="5">
                  <c:v>2432</c:v>
                </c:pt>
                <c:pt idx="6">
                  <c:v>2229</c:v>
                </c:pt>
                <c:pt idx="7">
                  <c:v>2100</c:v>
                </c:pt>
                <c:pt idx="8">
                  <c:v>1811</c:v>
                </c:pt>
                <c:pt idx="9">
                  <c:v>4731</c:v>
                </c:pt>
              </c:numCache>
            </c:numRef>
          </c:cat>
          <c:val>
            <c:numRef>
              <c:f>CIIU!$E$7:$E$16</c:f>
              <c:numCache>
                <c:formatCode>0.00</c:formatCode>
                <c:ptCount val="10"/>
                <c:pt idx="0">
                  <c:v>0</c:v>
                </c:pt>
                <c:pt idx="1">
                  <c:v>0</c:v>
                </c:pt>
                <c:pt idx="2">
                  <c:v>7308.4</c:v>
                </c:pt>
                <c:pt idx="3">
                  <c:v>0</c:v>
                </c:pt>
                <c:pt idx="4">
                  <c:v>0</c:v>
                </c:pt>
                <c:pt idx="5">
                  <c:v>0</c:v>
                </c:pt>
                <c:pt idx="6">
                  <c:v>0</c:v>
                </c:pt>
                <c:pt idx="7">
                  <c:v>0</c:v>
                </c:pt>
                <c:pt idx="8">
                  <c:v>52</c:v>
                </c:pt>
                <c:pt idx="9">
                  <c:v>0</c:v>
                </c:pt>
              </c:numCache>
            </c:numRef>
          </c:val>
          <c:extLst>
            <c:ext xmlns:c16="http://schemas.microsoft.com/office/drawing/2014/chart" uri="{C3380CC4-5D6E-409C-BE32-E72D297353CC}">
              <c16:uniqueId val="{00000002-CEAD-49C2-AD0E-8F48F2D5667E}"/>
            </c:ext>
          </c:extLst>
        </c:ser>
        <c:dLbls>
          <c:showLegendKey val="0"/>
          <c:showVal val="0"/>
          <c:showCatName val="0"/>
          <c:showSerName val="0"/>
          <c:showPercent val="0"/>
          <c:showBubbleSize val="0"/>
        </c:dLbls>
        <c:gapWidth val="75"/>
        <c:overlap val="100"/>
        <c:axId val="123631104"/>
        <c:axId val="122073024"/>
      </c:barChart>
      <c:catAx>
        <c:axId val="123631104"/>
        <c:scaling>
          <c:orientation val="minMax"/>
        </c:scaling>
        <c:delete val="0"/>
        <c:axPos val="l"/>
        <c:numFmt formatCode="@" sourceLinked="1"/>
        <c:majorTickMark val="none"/>
        <c:minorTickMark val="none"/>
        <c:tickLblPos val="nextTo"/>
        <c:crossAx val="122073024"/>
        <c:crosses val="autoZero"/>
        <c:auto val="1"/>
        <c:lblAlgn val="ctr"/>
        <c:lblOffset val="100"/>
        <c:noMultiLvlLbl val="0"/>
      </c:catAx>
      <c:valAx>
        <c:axId val="122073024"/>
        <c:scaling>
          <c:orientation val="minMax"/>
        </c:scaling>
        <c:delete val="0"/>
        <c:axPos val="b"/>
        <c:majorGridlines/>
        <c:numFmt formatCode="0%" sourceLinked="1"/>
        <c:majorTickMark val="none"/>
        <c:minorTickMark val="none"/>
        <c:tickLblPos val="nextTo"/>
        <c:spPr>
          <a:ln w="9525">
            <a:noFill/>
          </a:ln>
        </c:spPr>
        <c:crossAx val="123631104"/>
        <c:crosses val="autoZero"/>
        <c:crossBetween val="between"/>
      </c:valAx>
    </c:plotArea>
    <c:legend>
      <c:legendPos val="b"/>
      <c:layout>
        <c:manualLayout>
          <c:xMode val="edge"/>
          <c:yMode val="edge"/>
          <c:x val="0.21348162729658796"/>
          <c:y val="0.89776428988043167"/>
          <c:w val="0.56748118985126861"/>
          <c:h val="8.3717191601049873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205;ndice!A1"/></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hyperlink" Target="#&#205;ndice!A1"/><Relationship Id="rId5" Type="http://schemas.openxmlformats.org/officeDocument/2006/relationships/image" Target="../media/image1.png"/><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hyperlink" Target="#&#205;ndice!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hyperlink" Target="#&#205;ndice!A1"/></Relationships>
</file>

<file path=xl/drawings/_rels/drawing8.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5.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70756</xdr:colOff>
      <xdr:row>0</xdr:row>
      <xdr:rowOff>168624</xdr:rowOff>
    </xdr:from>
    <xdr:to>
      <xdr:col>3</xdr:col>
      <xdr:colOff>332920</xdr:colOff>
      <xdr:row>3</xdr:row>
      <xdr:rowOff>185968</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06399" y="168624"/>
          <a:ext cx="915307" cy="5888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60325</xdr:colOff>
      <xdr:row>87</xdr:row>
      <xdr:rowOff>82556</xdr:rowOff>
    </xdr:from>
    <xdr:to>
      <xdr:col>6</xdr:col>
      <xdr:colOff>60325</xdr:colOff>
      <xdr:row>102</xdr:row>
      <xdr:rowOff>63507</xdr:rowOff>
    </xdr:to>
    <xdr:graphicFrame macro="">
      <xdr:nvGraphicFramePr>
        <xdr:cNvPr id="2" name="1 Gráfico">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69065</xdr:colOff>
      <xdr:row>0</xdr:row>
      <xdr:rowOff>173036</xdr:rowOff>
    </xdr:from>
    <xdr:to>
      <xdr:col>13</xdr:col>
      <xdr:colOff>452439</xdr:colOff>
      <xdr:row>4</xdr:row>
      <xdr:rowOff>54970</xdr:rowOff>
    </xdr:to>
    <xdr:pic>
      <xdr:nvPicPr>
        <xdr:cNvPr id="3" name="1 Imagen">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9213065" y="173036"/>
          <a:ext cx="1145374" cy="628059"/>
        </a:xfrm>
        <a:prstGeom prst="rect">
          <a:avLst/>
        </a:prstGeom>
      </xdr:spPr>
    </xdr:pic>
    <xdr:clientData/>
  </xdr:twoCellAnchor>
  <xdr:twoCellAnchor>
    <xdr:from>
      <xdr:col>0</xdr:col>
      <xdr:colOff>223613</xdr:colOff>
      <xdr:row>1</xdr:row>
      <xdr:rowOff>23489</xdr:rowOff>
    </xdr:from>
    <xdr:to>
      <xdr:col>1</xdr:col>
      <xdr:colOff>746125</xdr:colOff>
      <xdr:row>5</xdr:row>
      <xdr:rowOff>0</xdr:rowOff>
    </xdr:to>
    <xdr:grpSp>
      <xdr:nvGrpSpPr>
        <xdr:cNvPr id="4" name="Grupo 3">
          <a:extLst>
            <a:ext uri="{FF2B5EF4-FFF2-40B4-BE49-F238E27FC236}">
              <a16:creationId xmlns:a16="http://schemas.microsoft.com/office/drawing/2014/main" id="{00000000-0008-0000-0900-000004000000}"/>
            </a:ext>
          </a:extLst>
        </xdr:cNvPr>
        <xdr:cNvGrpSpPr/>
      </xdr:nvGrpSpPr>
      <xdr:grpSpPr>
        <a:xfrm>
          <a:off x="223613" y="213989"/>
          <a:ext cx="1284512" cy="714699"/>
          <a:chOff x="56589" y="1822292"/>
          <a:chExt cx="2514600" cy="1347961"/>
        </a:xfrm>
      </xdr:grpSpPr>
      <xdr:sp macro="" textlink="">
        <xdr:nvSpPr>
          <xdr:cNvPr id="5" name="Pentágono 5">
            <a:extLst>
              <a:ext uri="{FF2B5EF4-FFF2-40B4-BE49-F238E27FC236}">
                <a16:creationId xmlns:a16="http://schemas.microsoft.com/office/drawing/2014/main" id="{00000000-0008-0000-0900-000005000000}"/>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00000000-0008-0000-0900-000006000000}"/>
              </a:ext>
            </a:extLst>
          </xdr:cNvPr>
          <xdr:cNvSpPr txBox="1"/>
        </xdr:nvSpPr>
        <xdr:spPr>
          <a:xfrm>
            <a:off x="59466" y="1922478"/>
            <a:ext cx="2314021"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Respel</a:t>
            </a:r>
            <a:r>
              <a:rPr lang="es-ES" sz="1000" b="1" baseline="0">
                <a:solidFill>
                  <a:sysClr val="windowText" lastClr="000000"/>
                </a:solidFill>
                <a:effectLst/>
                <a:latin typeface="+mn-lt"/>
                <a:ea typeface="+mn-ea"/>
                <a:cs typeface="+mn-cs"/>
              </a:rPr>
              <a:t> por tipo de aprovechamiento</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11</xdr:col>
      <xdr:colOff>7939</xdr:colOff>
      <xdr:row>1</xdr:row>
      <xdr:rowOff>119063</xdr:rowOff>
    </xdr:from>
    <xdr:to>
      <xdr:col>11</xdr:col>
      <xdr:colOff>682627</xdr:colOff>
      <xdr:row>3</xdr:row>
      <xdr:rowOff>47625</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00000000-0008-0000-0900-000007000000}"/>
            </a:ext>
          </a:extLst>
        </xdr:cNvPr>
        <xdr:cNvSpPr/>
      </xdr:nvSpPr>
      <xdr:spPr>
        <a:xfrm>
          <a:off x="8389939" y="309563"/>
          <a:ext cx="674688" cy="293687"/>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34632</xdr:colOff>
      <xdr:row>6</xdr:row>
      <xdr:rowOff>108857</xdr:rowOff>
    </xdr:from>
    <xdr:to>
      <xdr:col>11</xdr:col>
      <xdr:colOff>470060</xdr:colOff>
      <xdr:row>17</xdr:row>
      <xdr:rowOff>63500</xdr:rowOff>
    </xdr:to>
    <xdr:graphicFrame macro="">
      <xdr:nvGraphicFramePr>
        <xdr:cNvPr id="2" name="1 Gráfico">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5565</xdr:colOff>
      <xdr:row>0</xdr:row>
      <xdr:rowOff>133348</xdr:rowOff>
    </xdr:from>
    <xdr:to>
      <xdr:col>10</xdr:col>
      <xdr:colOff>388939</xdr:colOff>
      <xdr:row>4</xdr:row>
      <xdr:rowOff>40682</xdr:rowOff>
    </xdr:to>
    <xdr:pic>
      <xdr:nvPicPr>
        <xdr:cNvPr id="3" name="1 Imagen">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8432015" y="133348"/>
          <a:ext cx="1145374" cy="643934"/>
        </a:xfrm>
        <a:prstGeom prst="rect">
          <a:avLst/>
        </a:prstGeom>
      </xdr:spPr>
    </xdr:pic>
    <xdr:clientData/>
  </xdr:twoCellAnchor>
  <xdr:twoCellAnchor>
    <xdr:from>
      <xdr:col>0</xdr:col>
      <xdr:colOff>223613</xdr:colOff>
      <xdr:row>1</xdr:row>
      <xdr:rowOff>23489</xdr:rowOff>
    </xdr:from>
    <xdr:to>
      <xdr:col>0</xdr:col>
      <xdr:colOff>1560286</xdr:colOff>
      <xdr:row>5</xdr:row>
      <xdr:rowOff>0</xdr:rowOff>
    </xdr:to>
    <xdr:grpSp>
      <xdr:nvGrpSpPr>
        <xdr:cNvPr id="4" name="Grupo 3">
          <a:extLst>
            <a:ext uri="{FF2B5EF4-FFF2-40B4-BE49-F238E27FC236}">
              <a16:creationId xmlns:a16="http://schemas.microsoft.com/office/drawing/2014/main" id="{00000000-0008-0000-0A00-000004000000}"/>
            </a:ext>
          </a:extLst>
        </xdr:cNvPr>
        <xdr:cNvGrpSpPr/>
      </xdr:nvGrpSpPr>
      <xdr:grpSpPr>
        <a:xfrm>
          <a:off x="223613" y="213989"/>
          <a:ext cx="1336673" cy="711297"/>
          <a:chOff x="56589" y="1822292"/>
          <a:chExt cx="2514600" cy="1347961"/>
        </a:xfrm>
      </xdr:grpSpPr>
      <xdr:sp macro="" textlink="">
        <xdr:nvSpPr>
          <xdr:cNvPr id="5" name="Pentágono 5">
            <a:extLst>
              <a:ext uri="{FF2B5EF4-FFF2-40B4-BE49-F238E27FC236}">
                <a16:creationId xmlns:a16="http://schemas.microsoft.com/office/drawing/2014/main" id="{00000000-0008-0000-0A00-000005000000}"/>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00000000-0008-0000-0A00-000006000000}"/>
              </a:ext>
            </a:extLst>
          </xdr:cNvPr>
          <xdr:cNvSpPr txBox="1"/>
        </xdr:nvSpPr>
        <xdr:spPr>
          <a:xfrm>
            <a:off x="59466" y="1922478"/>
            <a:ext cx="2314021"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Residuos</a:t>
            </a:r>
            <a:r>
              <a:rPr lang="es-ES" sz="1000" b="1" baseline="0">
                <a:solidFill>
                  <a:sysClr val="windowText" lastClr="000000"/>
                </a:solidFill>
                <a:effectLst/>
                <a:latin typeface="+mn-lt"/>
                <a:ea typeface="+mn-ea"/>
                <a:cs typeface="+mn-cs"/>
              </a:rPr>
              <a:t> peligrosos tratados</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8</xdr:col>
      <xdr:colOff>9072</xdr:colOff>
      <xdr:row>1</xdr:row>
      <xdr:rowOff>108857</xdr:rowOff>
    </xdr:from>
    <xdr:to>
      <xdr:col>8</xdr:col>
      <xdr:colOff>689429</xdr:colOff>
      <xdr:row>3</xdr:row>
      <xdr:rowOff>127000</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00000000-0008-0000-0A00-000007000000}"/>
            </a:ext>
          </a:extLst>
        </xdr:cNvPr>
        <xdr:cNvSpPr/>
      </xdr:nvSpPr>
      <xdr:spPr>
        <a:xfrm>
          <a:off x="9833429" y="299357"/>
          <a:ext cx="680357" cy="38100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7939</xdr:colOff>
      <xdr:row>6</xdr:row>
      <xdr:rowOff>23813</xdr:rowOff>
    </xdr:from>
    <xdr:to>
      <xdr:col>11</xdr:col>
      <xdr:colOff>664105</xdr:colOff>
      <xdr:row>20</xdr:row>
      <xdr:rowOff>18520</xdr:rowOff>
    </xdr:to>
    <xdr:graphicFrame macro="">
      <xdr:nvGraphicFramePr>
        <xdr:cNvPr id="2" name="1 Gráfico">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5565</xdr:colOff>
      <xdr:row>0</xdr:row>
      <xdr:rowOff>133348</xdr:rowOff>
    </xdr:from>
    <xdr:to>
      <xdr:col>10</xdr:col>
      <xdr:colOff>563563</xdr:colOff>
      <xdr:row>5</xdr:row>
      <xdr:rowOff>110532</xdr:rowOff>
    </xdr:to>
    <xdr:pic>
      <xdr:nvPicPr>
        <xdr:cNvPr id="3" name="1 Imagen">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a:stretch>
          <a:fillRect/>
        </a:stretch>
      </xdr:blipFill>
      <xdr:spPr>
        <a:xfrm>
          <a:off x="9419440" y="133348"/>
          <a:ext cx="1319998" cy="905872"/>
        </a:xfrm>
        <a:prstGeom prst="rect">
          <a:avLst/>
        </a:prstGeom>
      </xdr:spPr>
    </xdr:pic>
    <xdr:clientData/>
  </xdr:twoCellAnchor>
  <xdr:twoCellAnchor>
    <xdr:from>
      <xdr:col>0</xdr:col>
      <xdr:colOff>223613</xdr:colOff>
      <xdr:row>1</xdr:row>
      <xdr:rowOff>23489</xdr:rowOff>
    </xdr:from>
    <xdr:to>
      <xdr:col>0</xdr:col>
      <xdr:colOff>1580444</xdr:colOff>
      <xdr:row>5</xdr:row>
      <xdr:rowOff>0</xdr:rowOff>
    </xdr:to>
    <xdr:grpSp>
      <xdr:nvGrpSpPr>
        <xdr:cNvPr id="4" name="Grupo 3">
          <a:extLst>
            <a:ext uri="{FF2B5EF4-FFF2-40B4-BE49-F238E27FC236}">
              <a16:creationId xmlns:a16="http://schemas.microsoft.com/office/drawing/2014/main" id="{00000000-0008-0000-0B00-000004000000}"/>
            </a:ext>
          </a:extLst>
        </xdr:cNvPr>
        <xdr:cNvGrpSpPr/>
      </xdr:nvGrpSpPr>
      <xdr:grpSpPr>
        <a:xfrm>
          <a:off x="223613" y="213989"/>
          <a:ext cx="1356831" cy="714699"/>
          <a:chOff x="56589" y="1822292"/>
          <a:chExt cx="2514600" cy="1347961"/>
        </a:xfrm>
      </xdr:grpSpPr>
      <xdr:sp macro="" textlink="">
        <xdr:nvSpPr>
          <xdr:cNvPr id="5" name="Pentágono 5">
            <a:extLst>
              <a:ext uri="{FF2B5EF4-FFF2-40B4-BE49-F238E27FC236}">
                <a16:creationId xmlns:a16="http://schemas.microsoft.com/office/drawing/2014/main" id="{00000000-0008-0000-0B00-000005000000}"/>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00000000-0008-0000-0B00-000006000000}"/>
              </a:ext>
            </a:extLst>
          </xdr:cNvPr>
          <xdr:cNvSpPr txBox="1"/>
        </xdr:nvSpPr>
        <xdr:spPr>
          <a:xfrm>
            <a:off x="59466" y="1922478"/>
            <a:ext cx="2314021"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Residuos</a:t>
            </a:r>
            <a:r>
              <a:rPr lang="es-ES" sz="1000" b="1" baseline="0">
                <a:solidFill>
                  <a:sysClr val="windowText" lastClr="000000"/>
                </a:solidFill>
                <a:effectLst/>
                <a:latin typeface="+mn-lt"/>
                <a:ea typeface="+mn-ea"/>
                <a:cs typeface="+mn-cs"/>
              </a:rPr>
              <a:t> peligrosos dispuestos</a:t>
            </a:r>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7</xdr:col>
      <xdr:colOff>738187</xdr:colOff>
      <xdr:row>1</xdr:row>
      <xdr:rowOff>71438</xdr:rowOff>
    </xdr:from>
    <xdr:to>
      <xdr:col>8</xdr:col>
      <xdr:colOff>666750</xdr:colOff>
      <xdr:row>3</xdr:row>
      <xdr:rowOff>31750</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00000000-0008-0000-0B00-000007000000}"/>
            </a:ext>
          </a:extLst>
        </xdr:cNvPr>
        <xdr:cNvSpPr/>
      </xdr:nvSpPr>
      <xdr:spPr>
        <a:xfrm>
          <a:off x="8628062" y="261938"/>
          <a:ext cx="690563" cy="325437"/>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11</xdr:row>
          <xdr:rowOff>747</xdr:rowOff>
        </xdr:from>
        <xdr:to>
          <xdr:col>4</xdr:col>
          <xdr:colOff>215900</xdr:colOff>
          <xdr:row>12</xdr:row>
          <xdr:rowOff>10832</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184897</xdr:rowOff>
        </xdr:from>
        <xdr:to>
          <xdr:col>2</xdr:col>
          <xdr:colOff>222250</xdr:colOff>
          <xdr:row>13</xdr:row>
          <xdr:rowOff>8218</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141568</xdr:rowOff>
        </xdr:from>
        <xdr:to>
          <xdr:col>1</xdr:col>
          <xdr:colOff>412750</xdr:colOff>
          <xdr:row>14</xdr:row>
          <xdr:rowOff>170703</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443192</xdr:colOff>
      <xdr:row>10</xdr:row>
      <xdr:rowOff>4670</xdr:rowOff>
    </xdr:from>
    <xdr:to>
      <xdr:col>6</xdr:col>
      <xdr:colOff>443192</xdr:colOff>
      <xdr:row>24</xdr:row>
      <xdr:rowOff>172384</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758265</xdr:colOff>
      <xdr:row>9</xdr:row>
      <xdr:rowOff>178547</xdr:rowOff>
    </xdr:from>
    <xdr:to>
      <xdr:col>12</xdr:col>
      <xdr:colOff>758265</xdr:colOff>
      <xdr:row>24</xdr:row>
      <xdr:rowOff>135218</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82178</xdr:colOff>
      <xdr:row>0</xdr:row>
      <xdr:rowOff>186765</xdr:rowOff>
    </xdr:from>
    <xdr:to>
      <xdr:col>12</xdr:col>
      <xdr:colOff>615455</xdr:colOff>
      <xdr:row>4</xdr:row>
      <xdr:rowOff>96367</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8464178" y="186765"/>
          <a:ext cx="1295277" cy="671602"/>
        </a:xfrm>
        <a:prstGeom prst="rect">
          <a:avLst/>
        </a:prstGeom>
      </xdr:spPr>
    </xdr:pic>
    <xdr:clientData/>
  </xdr:twoCellAnchor>
  <xdr:twoCellAnchor>
    <xdr:from>
      <xdr:col>1</xdr:col>
      <xdr:colOff>14942</xdr:colOff>
      <xdr:row>1</xdr:row>
      <xdr:rowOff>14942</xdr:rowOff>
    </xdr:from>
    <xdr:to>
      <xdr:col>3</xdr:col>
      <xdr:colOff>14942</xdr:colOff>
      <xdr:row>5</xdr:row>
      <xdr:rowOff>0</xdr:rowOff>
    </xdr:to>
    <xdr:grpSp>
      <xdr:nvGrpSpPr>
        <xdr:cNvPr id="4" name="Grupo 3">
          <a:extLst>
            <a:ext uri="{FF2B5EF4-FFF2-40B4-BE49-F238E27FC236}">
              <a16:creationId xmlns:a16="http://schemas.microsoft.com/office/drawing/2014/main" id="{00000000-0008-0000-0100-000004000000}"/>
            </a:ext>
          </a:extLst>
        </xdr:cNvPr>
        <xdr:cNvGrpSpPr/>
      </xdr:nvGrpSpPr>
      <xdr:grpSpPr>
        <a:xfrm>
          <a:off x="776942" y="209177"/>
          <a:ext cx="1524000" cy="739588"/>
          <a:chOff x="56589" y="1822292"/>
          <a:chExt cx="2514600" cy="1316429"/>
        </a:xfrm>
      </xdr:grpSpPr>
      <xdr:sp macro="" textlink="">
        <xdr:nvSpPr>
          <xdr:cNvPr id="6" name="Pentágono 5">
            <a:extLst>
              <a:ext uri="{FF2B5EF4-FFF2-40B4-BE49-F238E27FC236}">
                <a16:creationId xmlns:a16="http://schemas.microsoft.com/office/drawing/2014/main" id="{00000000-0008-0000-0100-000006000000}"/>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67868" y="1890946"/>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50" b="1">
                <a:solidFill>
                  <a:sysClr val="windowText" lastClr="000000"/>
                </a:solidFill>
                <a:effectLst/>
                <a:latin typeface="+mn-lt"/>
                <a:ea typeface="+mn-ea"/>
                <a:cs typeface="+mn-cs"/>
              </a:rPr>
              <a:t>Respel</a:t>
            </a:r>
            <a:r>
              <a:rPr lang="es-ES" sz="1050" b="1" baseline="0">
                <a:solidFill>
                  <a:sysClr val="windowText" lastClr="000000"/>
                </a:solidFill>
                <a:effectLst/>
                <a:latin typeface="+mn-lt"/>
                <a:ea typeface="+mn-ea"/>
                <a:cs typeface="+mn-cs"/>
              </a:rPr>
              <a:t> generados por tipo de generador</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11</xdr:col>
      <xdr:colOff>709707</xdr:colOff>
      <xdr:row>5</xdr:row>
      <xdr:rowOff>74704</xdr:rowOff>
    </xdr:from>
    <xdr:to>
      <xdr:col>12</xdr:col>
      <xdr:colOff>635001</xdr:colOff>
      <xdr:row>6</xdr:row>
      <xdr:rowOff>164353</xdr:rowOff>
    </xdr:to>
    <xdr:sp macro="" textlink="">
      <xdr:nvSpPr>
        <xdr:cNvPr id="11" name="Rectángulo redondeado 3">
          <a:hlinkClick xmlns:r="http://schemas.openxmlformats.org/officeDocument/2006/relationships" r:id="rId4"/>
          <a:extLst>
            <a:ext uri="{FF2B5EF4-FFF2-40B4-BE49-F238E27FC236}">
              <a16:creationId xmlns:a16="http://schemas.microsoft.com/office/drawing/2014/main" id="{00000000-0008-0000-0100-00000B000000}"/>
            </a:ext>
          </a:extLst>
        </xdr:cNvPr>
        <xdr:cNvSpPr/>
      </xdr:nvSpPr>
      <xdr:spPr>
        <a:xfrm>
          <a:off x="9091707" y="1023469"/>
          <a:ext cx="687294" cy="276413"/>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71113</xdr:colOff>
      <xdr:row>36</xdr:row>
      <xdr:rowOff>51237</xdr:rowOff>
    </xdr:from>
    <xdr:to>
      <xdr:col>12</xdr:col>
      <xdr:colOff>285672</xdr:colOff>
      <xdr:row>46</xdr:row>
      <xdr:rowOff>181118</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73025</xdr:colOff>
      <xdr:row>24</xdr:row>
      <xdr:rowOff>553812</xdr:rowOff>
    </xdr:from>
    <xdr:to>
      <xdr:col>12</xdr:col>
      <xdr:colOff>281215</xdr:colOff>
      <xdr:row>35</xdr:row>
      <xdr:rowOff>96611</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43087</xdr:colOff>
      <xdr:row>5</xdr:row>
      <xdr:rowOff>81189</xdr:rowOff>
    </xdr:from>
    <xdr:to>
      <xdr:col>12</xdr:col>
      <xdr:colOff>251730</xdr:colOff>
      <xdr:row>16</xdr:row>
      <xdr:rowOff>132896</xdr:rowOff>
    </xdr:to>
    <xdr:graphicFrame macro="">
      <xdr:nvGraphicFramePr>
        <xdr:cNvPr id="5" name="4 Gráfico">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58511</xdr:colOff>
      <xdr:row>16</xdr:row>
      <xdr:rowOff>162833</xdr:rowOff>
    </xdr:from>
    <xdr:to>
      <xdr:col>12</xdr:col>
      <xdr:colOff>267154</xdr:colOff>
      <xdr:row>24</xdr:row>
      <xdr:rowOff>486683</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11</xdr:col>
      <xdr:colOff>18678</xdr:colOff>
      <xdr:row>0</xdr:row>
      <xdr:rowOff>77908</xdr:rowOff>
    </xdr:from>
    <xdr:to>
      <xdr:col>12</xdr:col>
      <xdr:colOff>551955</xdr:colOff>
      <xdr:row>5</xdr:row>
      <xdr:rowOff>19260</xdr:rowOff>
    </xdr:to>
    <xdr:pic>
      <xdr:nvPicPr>
        <xdr:cNvPr id="4" name="1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a:stretch>
          <a:fillRect/>
        </a:stretch>
      </xdr:blipFill>
      <xdr:spPr>
        <a:xfrm>
          <a:off x="10713892" y="77908"/>
          <a:ext cx="1295277" cy="866638"/>
        </a:xfrm>
        <a:prstGeom prst="rect">
          <a:avLst/>
        </a:prstGeom>
      </xdr:spPr>
    </xdr:pic>
    <xdr:clientData/>
  </xdr:twoCellAnchor>
  <xdr:twoCellAnchor>
    <xdr:from>
      <xdr:col>1</xdr:col>
      <xdr:colOff>14942</xdr:colOff>
      <xdr:row>1</xdr:row>
      <xdr:rowOff>14942</xdr:rowOff>
    </xdr:from>
    <xdr:to>
      <xdr:col>1</xdr:col>
      <xdr:colOff>1295400</xdr:colOff>
      <xdr:row>5</xdr:row>
      <xdr:rowOff>0</xdr:rowOff>
    </xdr:to>
    <xdr:grpSp>
      <xdr:nvGrpSpPr>
        <xdr:cNvPr id="7" name="Grupo 6">
          <a:extLst>
            <a:ext uri="{FF2B5EF4-FFF2-40B4-BE49-F238E27FC236}">
              <a16:creationId xmlns:a16="http://schemas.microsoft.com/office/drawing/2014/main" id="{00000000-0008-0000-0200-000007000000}"/>
            </a:ext>
          </a:extLst>
        </xdr:cNvPr>
        <xdr:cNvGrpSpPr/>
      </xdr:nvGrpSpPr>
      <xdr:grpSpPr>
        <a:xfrm>
          <a:off x="126067" y="205442"/>
          <a:ext cx="1280458" cy="723246"/>
          <a:chOff x="56589" y="1822292"/>
          <a:chExt cx="2514600" cy="1316429"/>
        </a:xfrm>
      </xdr:grpSpPr>
      <xdr:sp macro="" textlink="">
        <xdr:nvSpPr>
          <xdr:cNvPr id="8" name="Pentágono 5">
            <a:extLst>
              <a:ext uri="{FF2B5EF4-FFF2-40B4-BE49-F238E27FC236}">
                <a16:creationId xmlns:a16="http://schemas.microsoft.com/office/drawing/2014/main" id="{00000000-0008-0000-0200-000008000000}"/>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67868" y="1890946"/>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50" b="1">
                <a:solidFill>
                  <a:sysClr val="windowText" lastClr="000000"/>
                </a:solidFill>
                <a:effectLst/>
                <a:latin typeface="+mn-lt"/>
                <a:ea typeface="+mn-ea"/>
                <a:cs typeface="+mn-cs"/>
              </a:rPr>
              <a:t>Respel</a:t>
            </a:r>
            <a:r>
              <a:rPr lang="es-ES" sz="1050" b="1" baseline="0">
                <a:solidFill>
                  <a:sysClr val="windowText" lastClr="000000"/>
                </a:solidFill>
                <a:effectLst/>
                <a:latin typeface="+mn-lt"/>
                <a:ea typeface="+mn-ea"/>
                <a:cs typeface="+mn-cs"/>
              </a:rPr>
              <a:t> generados por corriente</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680357</xdr:colOff>
      <xdr:row>1</xdr:row>
      <xdr:rowOff>108858</xdr:rowOff>
    </xdr:from>
    <xdr:to>
      <xdr:col>10</xdr:col>
      <xdr:colOff>671286</xdr:colOff>
      <xdr:row>3</xdr:row>
      <xdr:rowOff>99787</xdr:rowOff>
    </xdr:to>
    <xdr:sp macro="" textlink="">
      <xdr:nvSpPr>
        <xdr:cNvPr id="11" name="Rectángulo redondeado 3">
          <a:hlinkClick xmlns:r="http://schemas.openxmlformats.org/officeDocument/2006/relationships" r:id="rId6"/>
          <a:extLst>
            <a:ext uri="{FF2B5EF4-FFF2-40B4-BE49-F238E27FC236}">
              <a16:creationId xmlns:a16="http://schemas.microsoft.com/office/drawing/2014/main" id="{00000000-0008-0000-0200-00000B000000}"/>
            </a:ext>
          </a:extLst>
        </xdr:cNvPr>
        <xdr:cNvSpPr/>
      </xdr:nvSpPr>
      <xdr:spPr>
        <a:xfrm>
          <a:off x="9851571" y="299358"/>
          <a:ext cx="752929" cy="353786"/>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14381</xdr:colOff>
      <xdr:row>6</xdr:row>
      <xdr:rowOff>225052</xdr:rowOff>
    </xdr:from>
    <xdr:to>
      <xdr:col>12</xdr:col>
      <xdr:colOff>350557</xdr:colOff>
      <xdr:row>14</xdr:row>
      <xdr:rowOff>22411</xdr:rowOff>
    </xdr:to>
    <xdr:graphicFrame macro="">
      <xdr:nvGraphicFramePr>
        <xdr:cNvPr id="2" name="1 Gráfico">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82178</xdr:colOff>
      <xdr:row>0</xdr:row>
      <xdr:rowOff>186765</xdr:rowOff>
    </xdr:from>
    <xdr:to>
      <xdr:col>12</xdr:col>
      <xdr:colOff>615455</xdr:colOff>
      <xdr:row>5</xdr:row>
      <xdr:rowOff>140817</xdr:rowOff>
    </xdr:to>
    <xdr:pic>
      <xdr:nvPicPr>
        <xdr:cNvPr id="3" name="1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0775578" y="186765"/>
          <a:ext cx="1295277" cy="874802"/>
        </a:xfrm>
        <a:prstGeom prst="rect">
          <a:avLst/>
        </a:prstGeom>
      </xdr:spPr>
    </xdr:pic>
    <xdr:clientData/>
  </xdr:twoCellAnchor>
  <xdr:twoCellAnchor>
    <xdr:from>
      <xdr:col>1</xdr:col>
      <xdr:colOff>14942</xdr:colOff>
      <xdr:row>1</xdr:row>
      <xdr:rowOff>14942</xdr:rowOff>
    </xdr:from>
    <xdr:to>
      <xdr:col>1</xdr:col>
      <xdr:colOff>1295400</xdr:colOff>
      <xdr:row>5</xdr:row>
      <xdr:rowOff>0</xdr:rowOff>
    </xdr:to>
    <xdr:grpSp>
      <xdr:nvGrpSpPr>
        <xdr:cNvPr id="4" name="Grupo 3">
          <a:extLst>
            <a:ext uri="{FF2B5EF4-FFF2-40B4-BE49-F238E27FC236}">
              <a16:creationId xmlns:a16="http://schemas.microsoft.com/office/drawing/2014/main" id="{00000000-0008-0000-0300-000004000000}"/>
            </a:ext>
          </a:extLst>
        </xdr:cNvPr>
        <xdr:cNvGrpSpPr/>
      </xdr:nvGrpSpPr>
      <xdr:grpSpPr>
        <a:xfrm>
          <a:off x="321236" y="209177"/>
          <a:ext cx="1280458" cy="739588"/>
          <a:chOff x="56589" y="1822292"/>
          <a:chExt cx="2514600" cy="1316429"/>
        </a:xfrm>
      </xdr:grpSpPr>
      <xdr:sp macro="" textlink="">
        <xdr:nvSpPr>
          <xdr:cNvPr id="5" name="Pentágono 5">
            <a:extLst>
              <a:ext uri="{FF2B5EF4-FFF2-40B4-BE49-F238E27FC236}">
                <a16:creationId xmlns:a16="http://schemas.microsoft.com/office/drawing/2014/main" id="{00000000-0008-0000-0300-000005000000}"/>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00000000-0008-0000-0300-000006000000}"/>
              </a:ext>
            </a:extLst>
          </xdr:cNvPr>
          <xdr:cNvSpPr txBox="1"/>
        </xdr:nvSpPr>
        <xdr:spPr>
          <a:xfrm>
            <a:off x="67868" y="1890946"/>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50" b="1">
                <a:solidFill>
                  <a:sysClr val="windowText" lastClr="000000"/>
                </a:solidFill>
                <a:effectLst/>
                <a:latin typeface="+mn-lt"/>
                <a:ea typeface="+mn-ea"/>
                <a:cs typeface="+mn-cs"/>
              </a:rPr>
              <a:t>Respel</a:t>
            </a:r>
            <a:r>
              <a:rPr lang="es-ES" sz="1050" b="1" baseline="0">
                <a:solidFill>
                  <a:sysClr val="windowText" lastClr="000000"/>
                </a:solidFill>
                <a:effectLst/>
                <a:latin typeface="+mn-lt"/>
                <a:ea typeface="+mn-ea"/>
                <a:cs typeface="+mn-cs"/>
              </a:rPr>
              <a:t> de manejo especial</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10</xdr:col>
      <xdr:colOff>7472</xdr:colOff>
      <xdr:row>1</xdr:row>
      <xdr:rowOff>97119</xdr:rowOff>
    </xdr:from>
    <xdr:to>
      <xdr:col>10</xdr:col>
      <xdr:colOff>672353</xdr:colOff>
      <xdr:row>3</xdr:row>
      <xdr:rowOff>29883</xdr:rowOff>
    </xdr:to>
    <xdr:sp macro="" textlink="">
      <xdr:nvSpPr>
        <xdr:cNvPr id="8" name="Rectángulo redondeado 3">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8135472" y="291354"/>
          <a:ext cx="664881" cy="30629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4</xdr:row>
      <xdr:rowOff>177800</xdr:rowOff>
    </xdr:from>
    <xdr:to>
      <xdr:col>11</xdr:col>
      <xdr:colOff>660400</xdr:colOff>
      <xdr:row>19</xdr:row>
      <xdr:rowOff>136525</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19</xdr:row>
      <xdr:rowOff>257175</xdr:rowOff>
    </xdr:from>
    <xdr:to>
      <xdr:col>11</xdr:col>
      <xdr:colOff>658813</xdr:colOff>
      <xdr:row>35</xdr:row>
      <xdr:rowOff>174625</xdr:rowOff>
    </xdr:to>
    <xdr:graphicFrame macro="">
      <xdr:nvGraphicFramePr>
        <xdr:cNvPr id="9" name="8 Gráfico">
          <a:extLst>
            <a:ext uri="{FF2B5EF4-FFF2-40B4-BE49-F238E27FC236}">
              <a16:creationId xmlns:a16="http://schemas.microsoft.com/office/drawing/2014/main" id="{00000000-0008-0000-0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82178</xdr:colOff>
      <xdr:row>0</xdr:row>
      <xdr:rowOff>140728</xdr:rowOff>
    </xdr:from>
    <xdr:to>
      <xdr:col>11</xdr:col>
      <xdr:colOff>615455</xdr:colOff>
      <xdr:row>4</xdr:row>
      <xdr:rowOff>74613</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3"/>
        <a:stretch>
          <a:fillRect/>
        </a:stretch>
      </xdr:blipFill>
      <xdr:spPr>
        <a:xfrm>
          <a:off x="9115053" y="140728"/>
          <a:ext cx="1295277" cy="680010"/>
        </a:xfrm>
        <a:prstGeom prst="rect">
          <a:avLst/>
        </a:prstGeom>
      </xdr:spPr>
    </xdr:pic>
    <xdr:clientData/>
  </xdr:twoCellAnchor>
  <xdr:twoCellAnchor>
    <xdr:from>
      <xdr:col>1</xdr:col>
      <xdr:colOff>14942</xdr:colOff>
      <xdr:row>1</xdr:row>
      <xdr:rowOff>14942</xdr:rowOff>
    </xdr:from>
    <xdr:to>
      <xdr:col>1</xdr:col>
      <xdr:colOff>1295400</xdr:colOff>
      <xdr:row>5</xdr:row>
      <xdr:rowOff>0</xdr:rowOff>
    </xdr:to>
    <xdr:grpSp>
      <xdr:nvGrpSpPr>
        <xdr:cNvPr id="3" name="Grupo 2">
          <a:extLst>
            <a:ext uri="{FF2B5EF4-FFF2-40B4-BE49-F238E27FC236}">
              <a16:creationId xmlns:a16="http://schemas.microsoft.com/office/drawing/2014/main" id="{00000000-0008-0000-0400-000003000000}"/>
            </a:ext>
          </a:extLst>
        </xdr:cNvPr>
        <xdr:cNvGrpSpPr/>
      </xdr:nvGrpSpPr>
      <xdr:grpSpPr>
        <a:xfrm>
          <a:off x="261005" y="205442"/>
          <a:ext cx="1280458" cy="723246"/>
          <a:chOff x="56589" y="1822292"/>
          <a:chExt cx="2514600" cy="1316429"/>
        </a:xfrm>
      </xdr:grpSpPr>
      <xdr:sp macro="" textlink="">
        <xdr:nvSpPr>
          <xdr:cNvPr id="5" name="Pentágono 5">
            <a:extLst>
              <a:ext uri="{FF2B5EF4-FFF2-40B4-BE49-F238E27FC236}">
                <a16:creationId xmlns:a16="http://schemas.microsoft.com/office/drawing/2014/main" id="{00000000-0008-0000-0400-000005000000}"/>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00000000-0008-0000-0400-000006000000}"/>
              </a:ext>
            </a:extLst>
          </xdr:cNvPr>
          <xdr:cNvSpPr txBox="1"/>
        </xdr:nvSpPr>
        <xdr:spPr>
          <a:xfrm>
            <a:off x="67868" y="1890946"/>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50" b="1">
                <a:solidFill>
                  <a:sysClr val="windowText" lastClr="000000"/>
                </a:solidFill>
                <a:effectLst/>
                <a:latin typeface="+mn-lt"/>
                <a:ea typeface="+mn-ea"/>
                <a:cs typeface="+mn-cs"/>
              </a:rPr>
              <a:t>Respel</a:t>
            </a:r>
            <a:r>
              <a:rPr lang="es-ES" sz="1050" b="1" baseline="0">
                <a:solidFill>
                  <a:sysClr val="windowText" lastClr="000000"/>
                </a:solidFill>
                <a:effectLst/>
                <a:latin typeface="+mn-lt"/>
                <a:ea typeface="+mn-ea"/>
                <a:cs typeface="+mn-cs"/>
              </a:rPr>
              <a:t> generados por código CIIU</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-1</xdr:colOff>
      <xdr:row>1</xdr:row>
      <xdr:rowOff>103188</xdr:rowOff>
    </xdr:from>
    <xdr:to>
      <xdr:col>9</xdr:col>
      <xdr:colOff>690562</xdr:colOff>
      <xdr:row>3</xdr:row>
      <xdr:rowOff>31751</xdr:rowOff>
    </xdr:to>
    <xdr:sp macro="" textlink="">
      <xdr:nvSpPr>
        <xdr:cNvPr id="7" name="Rectángulo redondeado 3">
          <a:hlinkClick xmlns:r="http://schemas.openxmlformats.org/officeDocument/2006/relationships" r:id="rId4"/>
          <a:extLst>
            <a:ext uri="{FF2B5EF4-FFF2-40B4-BE49-F238E27FC236}">
              <a16:creationId xmlns:a16="http://schemas.microsoft.com/office/drawing/2014/main" id="{00000000-0008-0000-0400-000007000000}"/>
            </a:ext>
          </a:extLst>
        </xdr:cNvPr>
        <xdr:cNvSpPr/>
      </xdr:nvSpPr>
      <xdr:spPr>
        <a:xfrm>
          <a:off x="8358187" y="293688"/>
          <a:ext cx="690563" cy="293688"/>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34925</xdr:colOff>
      <xdr:row>4</xdr:row>
      <xdr:rowOff>177800</xdr:rowOff>
    </xdr:from>
    <xdr:to>
      <xdr:col>12</xdr:col>
      <xdr:colOff>244475</xdr:colOff>
      <xdr:row>20</xdr:row>
      <xdr:rowOff>34925</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xdr:colOff>
      <xdr:row>20</xdr:row>
      <xdr:rowOff>98425</xdr:rowOff>
    </xdr:from>
    <xdr:to>
      <xdr:col>12</xdr:col>
      <xdr:colOff>257175</xdr:colOff>
      <xdr:row>41</xdr:row>
      <xdr:rowOff>41275</xdr:rowOff>
    </xdr:to>
    <xdr:graphicFrame macro="">
      <xdr:nvGraphicFramePr>
        <xdr:cNvPr id="3" name="2 Gráfico">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21440</xdr:colOff>
      <xdr:row>0</xdr:row>
      <xdr:rowOff>158749</xdr:rowOff>
    </xdr:from>
    <xdr:to>
      <xdr:col>12</xdr:col>
      <xdr:colOff>349250</xdr:colOff>
      <xdr:row>4</xdr:row>
      <xdr:rowOff>87312</xdr:rowOff>
    </xdr:to>
    <xdr:pic>
      <xdr:nvPicPr>
        <xdr:cNvPr id="4" name="1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7260440" y="158749"/>
          <a:ext cx="1089810" cy="677863"/>
        </a:xfrm>
        <a:prstGeom prst="rect">
          <a:avLst/>
        </a:prstGeom>
      </xdr:spPr>
    </xdr:pic>
    <xdr:clientData/>
  </xdr:twoCellAnchor>
  <xdr:twoCellAnchor>
    <xdr:from>
      <xdr:col>0</xdr:col>
      <xdr:colOff>189743</xdr:colOff>
      <xdr:row>0</xdr:row>
      <xdr:rowOff>167209</xdr:rowOff>
    </xdr:from>
    <xdr:to>
      <xdr:col>2</xdr:col>
      <xdr:colOff>63500</xdr:colOff>
      <xdr:row>4</xdr:row>
      <xdr:rowOff>107950</xdr:rowOff>
    </xdr:to>
    <xdr:grpSp>
      <xdr:nvGrpSpPr>
        <xdr:cNvPr id="5" name="Grupo 4">
          <a:extLst>
            <a:ext uri="{FF2B5EF4-FFF2-40B4-BE49-F238E27FC236}">
              <a16:creationId xmlns:a16="http://schemas.microsoft.com/office/drawing/2014/main" id="{00000000-0008-0000-0500-000005000000}"/>
            </a:ext>
          </a:extLst>
        </xdr:cNvPr>
        <xdr:cNvGrpSpPr/>
      </xdr:nvGrpSpPr>
      <xdr:grpSpPr>
        <a:xfrm>
          <a:off x="189743" y="167209"/>
          <a:ext cx="978657" cy="690041"/>
          <a:chOff x="-81750" y="1741675"/>
          <a:chExt cx="2652939" cy="1247775"/>
        </a:xfrm>
      </xdr:grpSpPr>
      <xdr:sp macro="" textlink="">
        <xdr:nvSpPr>
          <xdr:cNvPr id="6" name="Pentágono 5">
            <a:extLst>
              <a:ext uri="{FF2B5EF4-FFF2-40B4-BE49-F238E27FC236}">
                <a16:creationId xmlns:a16="http://schemas.microsoft.com/office/drawing/2014/main" id="{00000000-0008-0000-0500-000006000000}"/>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81750" y="1741675"/>
            <a:ext cx="2289387"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900" b="1">
                <a:solidFill>
                  <a:sysClr val="windowText" lastClr="000000"/>
                </a:solidFill>
                <a:effectLst/>
                <a:latin typeface="+mn-lt"/>
                <a:ea typeface="+mn-ea"/>
                <a:cs typeface="+mn-cs"/>
              </a:rPr>
              <a:t>Respel</a:t>
            </a:r>
            <a:r>
              <a:rPr lang="es-ES" sz="900" b="1" baseline="0">
                <a:solidFill>
                  <a:sysClr val="windowText" lastClr="000000"/>
                </a:solidFill>
                <a:effectLst/>
                <a:latin typeface="+mn-lt"/>
                <a:ea typeface="+mn-ea"/>
                <a:cs typeface="+mn-cs"/>
              </a:rPr>
              <a:t> generados por municipio</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10</xdr:col>
      <xdr:colOff>139701</xdr:colOff>
      <xdr:row>2</xdr:row>
      <xdr:rowOff>120650</xdr:rowOff>
    </xdr:from>
    <xdr:to>
      <xdr:col>10</xdr:col>
      <xdr:colOff>704851</xdr:colOff>
      <xdr:row>3</xdr:row>
      <xdr:rowOff>135217</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00000000-0008-0000-0500-000008000000}"/>
            </a:ext>
          </a:extLst>
        </xdr:cNvPr>
        <xdr:cNvSpPr/>
      </xdr:nvSpPr>
      <xdr:spPr>
        <a:xfrm>
          <a:off x="6616701" y="495300"/>
          <a:ext cx="565150" cy="198717"/>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1">
              <a:solidFill>
                <a:sysClr val="windowText" lastClr="000000"/>
              </a:solidFill>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104937</xdr:colOff>
      <xdr:row>20</xdr:row>
      <xdr:rowOff>112608</xdr:rowOff>
    </xdr:from>
    <xdr:to>
      <xdr:col>13</xdr:col>
      <xdr:colOff>616856</xdr:colOff>
      <xdr:row>41</xdr:row>
      <xdr:rowOff>63375</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102053</xdr:colOff>
      <xdr:row>5</xdr:row>
      <xdr:rowOff>0</xdr:rowOff>
    </xdr:from>
    <xdr:to>
      <xdr:col>13</xdr:col>
      <xdr:colOff>619125</xdr:colOff>
      <xdr:row>20</xdr:row>
      <xdr:rowOff>13154</xdr:rowOff>
    </xdr:to>
    <xdr:graphicFrame macro="">
      <xdr:nvGraphicFramePr>
        <xdr:cNvPr id="3" name="2 Gráfico">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21439</xdr:colOff>
      <xdr:row>0</xdr:row>
      <xdr:rowOff>158749</xdr:rowOff>
    </xdr:from>
    <xdr:to>
      <xdr:col>13</xdr:col>
      <xdr:colOff>627528</xdr:colOff>
      <xdr:row>5</xdr:row>
      <xdr:rowOff>145582</xdr:rowOff>
    </xdr:to>
    <xdr:pic>
      <xdr:nvPicPr>
        <xdr:cNvPr id="4" name="1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10293498" y="158749"/>
          <a:ext cx="1368089" cy="935598"/>
        </a:xfrm>
        <a:prstGeom prst="rect">
          <a:avLst/>
        </a:prstGeom>
      </xdr:spPr>
    </xdr:pic>
    <xdr:clientData/>
  </xdr:twoCellAnchor>
  <xdr:twoCellAnchor>
    <xdr:from>
      <xdr:col>1</xdr:col>
      <xdr:colOff>14357</xdr:colOff>
      <xdr:row>1</xdr:row>
      <xdr:rowOff>2934</xdr:rowOff>
    </xdr:from>
    <xdr:to>
      <xdr:col>1</xdr:col>
      <xdr:colOff>1337236</xdr:colOff>
      <xdr:row>4</xdr:row>
      <xdr:rowOff>108775</xdr:rowOff>
    </xdr:to>
    <xdr:grpSp>
      <xdr:nvGrpSpPr>
        <xdr:cNvPr id="5" name="Grupo 4">
          <a:extLst>
            <a:ext uri="{FF2B5EF4-FFF2-40B4-BE49-F238E27FC236}">
              <a16:creationId xmlns:a16="http://schemas.microsoft.com/office/drawing/2014/main" id="{00000000-0008-0000-0600-000005000000}"/>
            </a:ext>
          </a:extLst>
        </xdr:cNvPr>
        <xdr:cNvGrpSpPr/>
      </xdr:nvGrpSpPr>
      <xdr:grpSpPr>
        <a:xfrm>
          <a:off x="109607" y="193434"/>
          <a:ext cx="1322879" cy="661466"/>
          <a:chOff x="56217" y="1776018"/>
          <a:chExt cx="2514972" cy="1247775"/>
        </a:xfrm>
      </xdr:grpSpPr>
      <xdr:sp macro="" textlink="">
        <xdr:nvSpPr>
          <xdr:cNvPr id="6" name="Pentágono 5">
            <a:extLst>
              <a:ext uri="{FF2B5EF4-FFF2-40B4-BE49-F238E27FC236}">
                <a16:creationId xmlns:a16="http://schemas.microsoft.com/office/drawing/2014/main" id="{00000000-0008-0000-0600-000006000000}"/>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00000000-0008-0000-0600-000007000000}"/>
              </a:ext>
            </a:extLst>
          </xdr:cNvPr>
          <xdr:cNvSpPr txBox="1"/>
        </xdr:nvSpPr>
        <xdr:spPr>
          <a:xfrm>
            <a:off x="56217" y="1776018"/>
            <a:ext cx="2289387"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Respel</a:t>
            </a:r>
            <a:r>
              <a:rPr lang="es-ES" sz="1000" b="1" baseline="0">
                <a:solidFill>
                  <a:sysClr val="windowText" lastClr="000000"/>
                </a:solidFill>
                <a:effectLst/>
                <a:latin typeface="+mn-lt"/>
                <a:ea typeface="+mn-ea"/>
                <a:cs typeface="+mn-cs"/>
              </a:rPr>
              <a:t> generados por CIIU y tipo de manejo</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11</xdr:col>
      <xdr:colOff>9072</xdr:colOff>
      <xdr:row>1</xdr:row>
      <xdr:rowOff>126999</xdr:rowOff>
    </xdr:from>
    <xdr:to>
      <xdr:col>11</xdr:col>
      <xdr:colOff>698501</xdr:colOff>
      <xdr:row>3</xdr:row>
      <xdr:rowOff>54429</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00000000-0008-0000-0600-000008000000}"/>
            </a:ext>
          </a:extLst>
        </xdr:cNvPr>
        <xdr:cNvSpPr/>
      </xdr:nvSpPr>
      <xdr:spPr>
        <a:xfrm>
          <a:off x="9579429" y="317499"/>
          <a:ext cx="689429" cy="290287"/>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7190</xdr:colOff>
      <xdr:row>4</xdr:row>
      <xdr:rowOff>158188</xdr:rowOff>
    </xdr:from>
    <xdr:to>
      <xdr:col>11</xdr:col>
      <xdr:colOff>716896</xdr:colOff>
      <xdr:row>17</xdr:row>
      <xdr:rowOff>111124</xdr:rowOff>
    </xdr:to>
    <xdr:graphicFrame macro="">
      <xdr:nvGraphicFramePr>
        <xdr:cNvPr id="3" name="2 Gráfico">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37314</xdr:colOff>
      <xdr:row>0</xdr:row>
      <xdr:rowOff>174624</xdr:rowOff>
    </xdr:from>
    <xdr:to>
      <xdr:col>11</xdr:col>
      <xdr:colOff>643403</xdr:colOff>
      <xdr:row>4</xdr:row>
      <xdr:rowOff>150813</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9649627" y="174624"/>
          <a:ext cx="1368089" cy="722314"/>
        </a:xfrm>
        <a:prstGeom prst="rect">
          <a:avLst/>
        </a:prstGeom>
      </xdr:spPr>
    </xdr:pic>
    <xdr:clientData/>
  </xdr:twoCellAnchor>
  <xdr:twoCellAnchor>
    <xdr:from>
      <xdr:col>0</xdr:col>
      <xdr:colOff>223612</xdr:colOff>
      <xdr:row>1</xdr:row>
      <xdr:rowOff>10789</xdr:rowOff>
    </xdr:from>
    <xdr:to>
      <xdr:col>0</xdr:col>
      <xdr:colOff>1658937</xdr:colOff>
      <xdr:row>5</xdr:row>
      <xdr:rowOff>32269</xdr:rowOff>
    </xdr:to>
    <xdr:grpSp>
      <xdr:nvGrpSpPr>
        <xdr:cNvPr id="4" name="Grupo 3">
          <a:extLst>
            <a:ext uri="{FF2B5EF4-FFF2-40B4-BE49-F238E27FC236}">
              <a16:creationId xmlns:a16="http://schemas.microsoft.com/office/drawing/2014/main" id="{00000000-0008-0000-0700-000004000000}"/>
            </a:ext>
          </a:extLst>
        </xdr:cNvPr>
        <xdr:cNvGrpSpPr/>
      </xdr:nvGrpSpPr>
      <xdr:grpSpPr>
        <a:xfrm>
          <a:off x="223612" y="201289"/>
          <a:ext cx="1435325" cy="759668"/>
          <a:chOff x="56589" y="1822292"/>
          <a:chExt cx="2514600" cy="1347961"/>
        </a:xfrm>
      </xdr:grpSpPr>
      <xdr:sp macro="" textlink="">
        <xdr:nvSpPr>
          <xdr:cNvPr id="5" name="Pentágono 5">
            <a:extLst>
              <a:ext uri="{FF2B5EF4-FFF2-40B4-BE49-F238E27FC236}">
                <a16:creationId xmlns:a16="http://schemas.microsoft.com/office/drawing/2014/main" id="{00000000-0008-0000-0700-000005000000}"/>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00000000-0008-0000-0700-000006000000}"/>
              </a:ext>
            </a:extLst>
          </xdr:cNvPr>
          <xdr:cNvSpPr txBox="1"/>
        </xdr:nvSpPr>
        <xdr:spPr>
          <a:xfrm>
            <a:off x="59466" y="1922478"/>
            <a:ext cx="2314021"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Residuos</a:t>
            </a:r>
            <a:r>
              <a:rPr lang="es-ES" sz="1000" b="1" baseline="0">
                <a:solidFill>
                  <a:sysClr val="windowText" lastClr="000000"/>
                </a:solidFill>
                <a:effectLst/>
                <a:latin typeface="+mn-lt"/>
                <a:ea typeface="+mn-ea"/>
                <a:cs typeface="+mn-cs"/>
              </a:rPr>
              <a:t> peligrosos almacenados</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8</xdr:col>
      <xdr:colOff>730251</xdr:colOff>
      <xdr:row>1</xdr:row>
      <xdr:rowOff>111126</xdr:rowOff>
    </xdr:from>
    <xdr:to>
      <xdr:col>9</xdr:col>
      <xdr:colOff>635001</xdr:colOff>
      <xdr:row>3</xdr:row>
      <xdr:rowOff>39689</xdr:rowOff>
    </xdr:to>
    <xdr:sp macro="" textlink="">
      <xdr:nvSpPr>
        <xdr:cNvPr id="8" name="Rectángulo redondeado 3">
          <a:hlinkClick xmlns:r="http://schemas.openxmlformats.org/officeDocument/2006/relationships" r:id="rId3"/>
          <a:extLst>
            <a:ext uri="{FF2B5EF4-FFF2-40B4-BE49-F238E27FC236}">
              <a16:creationId xmlns:a16="http://schemas.microsoft.com/office/drawing/2014/main" id="{00000000-0008-0000-0700-000008000000}"/>
            </a:ext>
          </a:extLst>
        </xdr:cNvPr>
        <xdr:cNvSpPr/>
      </xdr:nvSpPr>
      <xdr:spPr>
        <a:xfrm>
          <a:off x="8818564" y="301626"/>
          <a:ext cx="666750" cy="293688"/>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19049</xdr:colOff>
      <xdr:row>4</xdr:row>
      <xdr:rowOff>158750</xdr:rowOff>
    </xdr:from>
    <xdr:to>
      <xdr:col>10</xdr:col>
      <xdr:colOff>676274</xdr:colOff>
      <xdr:row>17</xdr:row>
      <xdr:rowOff>127000</xdr:rowOff>
    </xdr:to>
    <xdr:graphicFrame macro="">
      <xdr:nvGraphicFramePr>
        <xdr:cNvPr id="3" name="2 Gráfico">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37315</xdr:colOff>
      <xdr:row>0</xdr:row>
      <xdr:rowOff>180974</xdr:rowOff>
    </xdr:from>
    <xdr:to>
      <xdr:col>9</xdr:col>
      <xdr:colOff>420689</xdr:colOff>
      <xdr:row>4</xdr:row>
      <xdr:rowOff>50208</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8085940" y="180974"/>
          <a:ext cx="1145374" cy="615359"/>
        </a:xfrm>
        <a:prstGeom prst="rect">
          <a:avLst/>
        </a:prstGeom>
      </xdr:spPr>
    </xdr:pic>
    <xdr:clientData/>
  </xdr:twoCellAnchor>
  <xdr:twoCellAnchor>
    <xdr:from>
      <xdr:col>0</xdr:col>
      <xdr:colOff>223613</xdr:colOff>
      <xdr:row>1</xdr:row>
      <xdr:rowOff>23489</xdr:rowOff>
    </xdr:from>
    <xdr:to>
      <xdr:col>0</xdr:col>
      <xdr:colOff>1571625</xdr:colOff>
      <xdr:row>5</xdr:row>
      <xdr:rowOff>12700</xdr:rowOff>
    </xdr:to>
    <xdr:grpSp>
      <xdr:nvGrpSpPr>
        <xdr:cNvPr id="4" name="Grupo 3">
          <a:extLst>
            <a:ext uri="{FF2B5EF4-FFF2-40B4-BE49-F238E27FC236}">
              <a16:creationId xmlns:a16="http://schemas.microsoft.com/office/drawing/2014/main" id="{00000000-0008-0000-0800-000004000000}"/>
            </a:ext>
          </a:extLst>
        </xdr:cNvPr>
        <xdr:cNvGrpSpPr/>
      </xdr:nvGrpSpPr>
      <xdr:grpSpPr>
        <a:xfrm>
          <a:off x="223613" y="213989"/>
          <a:ext cx="1348012" cy="730044"/>
          <a:chOff x="56589" y="1822292"/>
          <a:chExt cx="2514600" cy="1347961"/>
        </a:xfrm>
      </xdr:grpSpPr>
      <xdr:sp macro="" textlink="">
        <xdr:nvSpPr>
          <xdr:cNvPr id="5" name="Pentágono 5">
            <a:extLst>
              <a:ext uri="{FF2B5EF4-FFF2-40B4-BE49-F238E27FC236}">
                <a16:creationId xmlns:a16="http://schemas.microsoft.com/office/drawing/2014/main" id="{00000000-0008-0000-0800-000005000000}"/>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00000000-0008-0000-0800-000006000000}"/>
              </a:ext>
            </a:extLst>
          </xdr:cNvPr>
          <xdr:cNvSpPr txBox="1"/>
        </xdr:nvSpPr>
        <xdr:spPr>
          <a:xfrm>
            <a:off x="59466" y="1922478"/>
            <a:ext cx="2314021"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Residuos peligrosos</a:t>
            </a:r>
            <a:r>
              <a:rPr lang="es-ES" sz="1000" b="1" baseline="0">
                <a:solidFill>
                  <a:sysClr val="windowText" lastClr="000000"/>
                </a:solidFill>
                <a:effectLst/>
                <a:latin typeface="+mn-lt"/>
                <a:ea typeface="+mn-ea"/>
                <a:cs typeface="+mn-cs"/>
              </a:rPr>
              <a:t> aprovechados</a:t>
            </a:r>
          </a:p>
          <a:p>
            <a:pPr eaLnBrk="1" fontAlgn="auto" latinLnBrk="0" hangingPunct="1"/>
            <a:endParaRPr lang="es-ES" sz="16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7</xdr:col>
      <xdr:colOff>15876</xdr:colOff>
      <xdr:row>1</xdr:row>
      <xdr:rowOff>166689</xdr:rowOff>
    </xdr:from>
    <xdr:to>
      <xdr:col>7</xdr:col>
      <xdr:colOff>698502</xdr:colOff>
      <xdr:row>3</xdr:row>
      <xdr:rowOff>87314</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00000000-0008-0000-0800-000007000000}"/>
            </a:ext>
          </a:extLst>
        </xdr:cNvPr>
        <xdr:cNvSpPr/>
      </xdr:nvSpPr>
      <xdr:spPr>
        <a:xfrm>
          <a:off x="7302501" y="357189"/>
          <a:ext cx="682626" cy="2857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drawing" Target="../drawings/drawing2.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javascript:onMarco%20('select_detalle_categoria_generador.php?per=18&amp;corp=CVC&amp;documento=%27)" TargetMode="External"/><Relationship Id="rId6" Type="http://schemas.openxmlformats.org/officeDocument/2006/relationships/image" Target="../media/image2.emf"/><Relationship Id="rId5" Type="http://schemas.openxmlformats.org/officeDocument/2006/relationships/control" Target="../activeX/activeX1.xml"/><Relationship Id="rId10" Type="http://schemas.openxmlformats.org/officeDocument/2006/relationships/image" Target="../media/image4.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5489B-2212-4F62-90CD-BF6E82469F8B}">
  <dimension ref="B1:P24"/>
  <sheetViews>
    <sheetView zoomScale="70" zoomScaleNormal="70" workbookViewId="0">
      <selection activeCell="D8" sqref="D8"/>
    </sheetView>
  </sheetViews>
  <sheetFormatPr baseColWidth="10" defaultColWidth="11.453125" defaultRowHeight="14.5" x14ac:dyDescent="0.35"/>
  <cols>
    <col min="1" max="1" width="4.81640625" style="1" customWidth="1"/>
    <col min="2" max="2" width="2.08984375" style="1" customWidth="1"/>
    <col min="3" max="3" width="7.26953125" style="1" customWidth="1"/>
    <col min="4" max="10" width="11.453125" style="1"/>
    <col min="11" max="11" width="4.26953125" style="1" customWidth="1"/>
    <col min="12" max="16384" width="11.453125" style="1"/>
  </cols>
  <sheetData>
    <row r="1" spans="2:16" ht="15" thickBot="1" x14ac:dyDescent="0.4"/>
    <row r="2" spans="2:16" ht="15" customHeight="1" x14ac:dyDescent="0.35">
      <c r="B2" s="55" t="s">
        <v>412</v>
      </c>
      <c r="C2" s="56"/>
      <c r="D2" s="56"/>
      <c r="E2" s="56"/>
      <c r="F2" s="56"/>
      <c r="G2" s="56"/>
      <c r="H2" s="56"/>
      <c r="I2" s="56"/>
      <c r="J2" s="56"/>
      <c r="K2" s="56"/>
      <c r="L2" s="56"/>
      <c r="M2" s="56"/>
      <c r="N2" s="56"/>
      <c r="O2" s="56"/>
      <c r="P2" s="57"/>
    </row>
    <row r="3" spans="2:16" ht="15" customHeight="1" x14ac:dyDescent="0.35">
      <c r="B3" s="58"/>
      <c r="C3" s="59"/>
      <c r="D3" s="59"/>
      <c r="E3" s="59"/>
      <c r="F3" s="59"/>
      <c r="G3" s="59"/>
      <c r="H3" s="59"/>
      <c r="I3" s="59"/>
      <c r="J3" s="59"/>
      <c r="K3" s="59"/>
      <c r="L3" s="59"/>
      <c r="M3" s="59"/>
      <c r="N3" s="59"/>
      <c r="O3" s="59"/>
      <c r="P3" s="60"/>
    </row>
    <row r="4" spans="2:16" ht="45" customHeight="1" thickBot="1" x14ac:dyDescent="0.4">
      <c r="B4" s="61"/>
      <c r="C4" s="62"/>
      <c r="D4" s="62"/>
      <c r="E4" s="62"/>
      <c r="F4" s="62"/>
      <c r="G4" s="62"/>
      <c r="H4" s="62"/>
      <c r="I4" s="62"/>
      <c r="J4" s="62"/>
      <c r="K4" s="62"/>
      <c r="L4" s="62"/>
      <c r="M4" s="62"/>
      <c r="N4" s="62"/>
      <c r="O4" s="62"/>
      <c r="P4" s="63"/>
    </row>
    <row r="5" spans="2:16" ht="15" x14ac:dyDescent="0.35">
      <c r="B5" s="47"/>
      <c r="C5" s="47"/>
      <c r="D5" s="47"/>
      <c r="E5" s="47"/>
      <c r="F5" s="47"/>
      <c r="G5" s="47"/>
      <c r="H5" s="47"/>
      <c r="I5" s="47"/>
      <c r="J5" s="47"/>
      <c r="K5" s="47"/>
      <c r="L5" s="47"/>
      <c r="M5" s="47"/>
      <c r="N5" s="47"/>
      <c r="O5" s="47"/>
      <c r="P5" s="47"/>
    </row>
    <row r="6" spans="2:16" ht="25" x14ac:dyDescent="0.5">
      <c r="B6" s="50"/>
      <c r="D6" s="50"/>
      <c r="J6" s="51" t="s">
        <v>404</v>
      </c>
    </row>
    <row r="7" spans="2:16" ht="25" x14ac:dyDescent="0.5">
      <c r="B7" s="50"/>
      <c r="C7" s="51"/>
      <c r="D7" s="50"/>
    </row>
    <row r="8" spans="2:16" ht="19" x14ac:dyDescent="0.4">
      <c r="B8" s="50"/>
      <c r="C8" s="52" t="s">
        <v>405</v>
      </c>
      <c r="D8" s="52" t="s">
        <v>406</v>
      </c>
      <c r="E8" s="54"/>
      <c r="F8" s="54"/>
      <c r="G8" s="54"/>
      <c r="H8" s="54"/>
      <c r="I8" s="54"/>
      <c r="J8" s="54"/>
      <c r="K8" s="54"/>
      <c r="L8" s="54"/>
      <c r="M8" s="54"/>
      <c r="N8" s="54"/>
      <c r="O8" s="54"/>
      <c r="P8" s="54"/>
    </row>
    <row r="9" spans="2:16" ht="12" customHeight="1" x14ac:dyDescent="0.4">
      <c r="B9" s="50"/>
      <c r="C9" s="52"/>
      <c r="D9" s="52"/>
      <c r="E9" s="54"/>
      <c r="F9" s="54"/>
      <c r="G9" s="54"/>
      <c r="H9" s="54"/>
      <c r="I9" s="54"/>
      <c r="J9" s="54"/>
      <c r="K9" s="54"/>
      <c r="L9" s="54"/>
      <c r="M9" s="54"/>
      <c r="N9" s="54"/>
      <c r="O9" s="54"/>
      <c r="P9" s="54"/>
    </row>
    <row r="10" spans="2:16" ht="19" x14ac:dyDescent="0.4">
      <c r="C10" s="53">
        <v>1</v>
      </c>
      <c r="D10" s="64" t="s">
        <v>416</v>
      </c>
      <c r="E10" s="64"/>
      <c r="F10" s="64"/>
      <c r="G10" s="64"/>
      <c r="H10" s="64"/>
      <c r="I10" s="64"/>
      <c r="J10" s="64"/>
      <c r="K10" s="64"/>
      <c r="L10" s="64"/>
      <c r="M10" s="64"/>
      <c r="N10" s="64"/>
      <c r="O10" s="64"/>
      <c r="P10" s="64"/>
    </row>
    <row r="11" spans="2:16" ht="19" x14ac:dyDescent="0.4">
      <c r="C11" s="53">
        <v>2</v>
      </c>
      <c r="D11" s="64" t="s">
        <v>413</v>
      </c>
      <c r="E11" s="64"/>
      <c r="F11" s="64"/>
      <c r="G11" s="64"/>
      <c r="H11" s="64"/>
      <c r="I11" s="64"/>
      <c r="J11" s="64"/>
      <c r="K11" s="64"/>
      <c r="L11" s="64"/>
      <c r="M11" s="64"/>
      <c r="N11" s="64"/>
      <c r="O11" s="64"/>
      <c r="P11" s="64"/>
    </row>
    <row r="12" spans="2:16" ht="19" x14ac:dyDescent="0.4">
      <c r="C12" s="53">
        <v>3</v>
      </c>
      <c r="D12" s="64" t="s">
        <v>414</v>
      </c>
      <c r="E12" s="64"/>
      <c r="F12" s="64"/>
      <c r="G12" s="64"/>
      <c r="H12" s="64"/>
      <c r="I12" s="64"/>
      <c r="J12" s="64"/>
      <c r="K12" s="64"/>
      <c r="L12" s="64"/>
      <c r="M12" s="64"/>
      <c r="N12" s="64"/>
      <c r="O12" s="64"/>
      <c r="P12" s="64"/>
    </row>
    <row r="13" spans="2:16" ht="19" x14ac:dyDescent="0.4">
      <c r="C13" s="53">
        <v>4</v>
      </c>
      <c r="D13" s="64" t="s">
        <v>417</v>
      </c>
      <c r="E13" s="64"/>
      <c r="F13" s="64"/>
      <c r="G13" s="64"/>
      <c r="H13" s="64"/>
      <c r="I13" s="64"/>
      <c r="J13" s="64"/>
      <c r="K13" s="64"/>
      <c r="L13" s="64"/>
      <c r="M13" s="64"/>
      <c r="N13" s="64"/>
      <c r="O13" s="64"/>
      <c r="P13" s="64"/>
    </row>
    <row r="14" spans="2:16" ht="19" x14ac:dyDescent="0.4">
      <c r="C14" s="53">
        <v>5</v>
      </c>
      <c r="D14" s="64" t="s">
        <v>418</v>
      </c>
      <c r="E14" s="64"/>
      <c r="F14" s="64"/>
      <c r="G14" s="64"/>
      <c r="H14" s="64"/>
      <c r="I14" s="64"/>
      <c r="J14" s="64"/>
      <c r="K14" s="64"/>
      <c r="L14" s="64"/>
      <c r="M14" s="64"/>
      <c r="N14" s="64"/>
      <c r="O14" s="64"/>
      <c r="P14" s="64"/>
    </row>
    <row r="15" spans="2:16" ht="19" x14ac:dyDescent="0.4">
      <c r="C15" s="53">
        <v>6</v>
      </c>
      <c r="D15" s="64" t="s">
        <v>415</v>
      </c>
      <c r="E15" s="64"/>
      <c r="F15" s="64"/>
      <c r="G15" s="64"/>
      <c r="H15" s="64"/>
      <c r="I15" s="64"/>
      <c r="J15" s="64"/>
      <c r="K15" s="64"/>
      <c r="L15" s="64"/>
      <c r="M15" s="64"/>
      <c r="N15" s="64"/>
      <c r="O15" s="64"/>
      <c r="P15" s="64"/>
    </row>
    <row r="16" spans="2:16" ht="19" x14ac:dyDescent="0.4">
      <c r="C16" s="53">
        <v>7</v>
      </c>
      <c r="D16" s="64" t="s">
        <v>407</v>
      </c>
      <c r="E16" s="64"/>
      <c r="F16" s="64"/>
      <c r="G16" s="64"/>
      <c r="H16" s="64"/>
      <c r="I16" s="64"/>
      <c r="J16" s="64"/>
      <c r="K16" s="64"/>
      <c r="L16" s="64"/>
      <c r="M16" s="64"/>
      <c r="N16" s="64"/>
      <c r="O16" s="64"/>
      <c r="P16" s="64"/>
    </row>
    <row r="17" spans="3:16" ht="19" x14ac:dyDescent="0.4">
      <c r="C17" s="53">
        <v>8</v>
      </c>
      <c r="D17" s="64" t="s">
        <v>408</v>
      </c>
      <c r="E17" s="64"/>
      <c r="F17" s="64"/>
      <c r="G17" s="64"/>
      <c r="H17" s="64"/>
      <c r="I17" s="64"/>
      <c r="J17" s="64"/>
      <c r="K17" s="64"/>
      <c r="L17" s="64"/>
      <c r="M17" s="64"/>
      <c r="N17" s="64"/>
      <c r="O17" s="64"/>
      <c r="P17" s="64"/>
    </row>
    <row r="18" spans="3:16" ht="19" x14ac:dyDescent="0.4">
      <c r="C18" s="53">
        <v>9</v>
      </c>
      <c r="D18" s="64" t="s">
        <v>409</v>
      </c>
      <c r="E18" s="64"/>
      <c r="F18" s="64"/>
      <c r="G18" s="64"/>
      <c r="H18" s="64"/>
      <c r="I18" s="64"/>
      <c r="J18" s="64"/>
      <c r="K18" s="64"/>
      <c r="L18" s="64"/>
      <c r="M18" s="64"/>
      <c r="N18" s="64"/>
      <c r="O18" s="64"/>
      <c r="P18" s="64"/>
    </row>
    <row r="19" spans="3:16" ht="19" x14ac:dyDescent="0.4">
      <c r="C19" s="53">
        <v>10</v>
      </c>
      <c r="D19" s="64" t="s">
        <v>410</v>
      </c>
      <c r="E19" s="64"/>
      <c r="F19" s="64"/>
      <c r="G19" s="64"/>
      <c r="H19" s="64"/>
      <c r="I19" s="64"/>
      <c r="J19" s="64"/>
      <c r="K19" s="64"/>
      <c r="L19" s="64"/>
      <c r="M19" s="64"/>
      <c r="N19" s="64"/>
      <c r="O19" s="64"/>
      <c r="P19" s="64"/>
    </row>
    <row r="20" spans="3:16" ht="19" x14ac:dyDescent="0.4">
      <c r="C20" s="53">
        <v>11</v>
      </c>
      <c r="D20" s="64" t="s">
        <v>411</v>
      </c>
      <c r="E20" s="64"/>
      <c r="F20" s="64"/>
      <c r="G20" s="64"/>
      <c r="H20" s="64"/>
      <c r="I20" s="64"/>
      <c r="J20" s="64"/>
      <c r="K20" s="64"/>
      <c r="L20" s="64"/>
      <c r="M20" s="64"/>
      <c r="N20" s="64"/>
      <c r="O20" s="64"/>
      <c r="P20" s="64"/>
    </row>
    <row r="21" spans="3:16" ht="18.5" x14ac:dyDescent="0.45">
      <c r="C21" s="48"/>
      <c r="D21" s="49"/>
    </row>
    <row r="22" spans="3:16" ht="18.5" x14ac:dyDescent="0.45">
      <c r="C22" s="48"/>
      <c r="D22" s="49"/>
    </row>
    <row r="23" spans="3:16" ht="18.5" x14ac:dyDescent="0.45">
      <c r="C23" s="48"/>
      <c r="D23" s="49"/>
    </row>
    <row r="24" spans="3:16" ht="18.5" x14ac:dyDescent="0.45">
      <c r="C24" s="48"/>
      <c r="D24" s="49"/>
    </row>
  </sheetData>
  <mergeCells count="12">
    <mergeCell ref="D16:P16"/>
    <mergeCell ref="D17:P17"/>
    <mergeCell ref="D18:P18"/>
    <mergeCell ref="D19:P19"/>
    <mergeCell ref="D20:P20"/>
    <mergeCell ref="B2:P4"/>
    <mergeCell ref="D10:P10"/>
    <mergeCell ref="D12:P12"/>
    <mergeCell ref="D14:P14"/>
    <mergeCell ref="D15:P15"/>
    <mergeCell ref="D11:P11"/>
    <mergeCell ref="D13:P13"/>
  </mergeCells>
  <hyperlinks>
    <hyperlink ref="D10" location="'RPG por corriente de residuo'!A1" display="Cantidad de residuos o desechos peligrosos generada por corriente o tipo de residuo" xr:uid="{397425DD-5664-4F6F-B69A-F28F9F25DF44}"/>
    <hyperlink ref="D12" location="'RPG por Actividad product. CIIU'!A1" display="Cantidad de residuos peligrosos generada por las actividades productivas - CIIU" xr:uid="{1F70AE53-E958-4335-8BE4-4A9F04AEB37F}"/>
    <hyperlink ref="D14" location="'RPG por municipio'!A1" display=" Cantidad de residuos peligrosos generada por municipio " xr:uid="{63917DF0-EAA5-4823-8A0A-DE63F98BDFE9}"/>
    <hyperlink ref="D16" location="'RP Almacenados por corriente'!A1" display="Cantidad de residuos peligrosos almacenada según corriente de residuo" xr:uid="{6F2088AD-4925-477B-8872-03D809B064CC}"/>
    <hyperlink ref="D17" location="'RP Aprovechados por corriente'!A1" display="Cantidad de residuos peligrosos aprovechada según corriente de residuo" xr:uid="{F45F4475-BEC4-4961-A8D8-479FAC9183E5}"/>
    <hyperlink ref="D18" location="'Tipo de aprov. por corriente'!A1" display="Cantidad de residuos peligrosos según tipo de aprovechamiento " xr:uid="{576A1A38-E577-4B32-AB7D-E745EC410C3E}"/>
    <hyperlink ref="D19" location="'RP Tratados por corriente'!A1" display="Cantidad de residuos peligrosos tratada según corriente de residuo" xr:uid="{B6CB6B05-A447-4721-8AF4-0F609E3332A9}"/>
    <hyperlink ref="D20" location="'RP Dispuestos por corriente'!A1" display="Cantidad de residuos peligrosos dispuesta según corriente de residuo" xr:uid="{C6107913-6F74-405A-91F8-670D26AF440A}"/>
    <hyperlink ref="D15" location="'Tipo de manejo por CIIU'!A1" display="Cantidad de residuos peligrosos por actividad productiva según el tipo de manejo" xr:uid="{516AF6C1-86AD-4E78-B287-6826DA7E1789}"/>
    <hyperlink ref="D10:P10" location="Tamaño!A1" display="Cantidad de residuos o desechos peligrosos generada por corriente o tipo de residuo" xr:uid="{F55F5876-B538-4AB2-BCBA-A70897D4974E}"/>
    <hyperlink ref="D11" location="'RPG por Actividad product. CIIU'!A1" display="Cantidad de residuos peligrosos generada por las actividades productivas - CIIU" xr:uid="{A4EFA479-A58E-47C7-81F2-8D1544D1C30F}"/>
    <hyperlink ref="D11:P11" location="Corriente!A1" display="Cantidad de residuos peligrosos generada por las actividades productivas - CIIU" xr:uid="{1B75B30C-2F29-4190-AC7C-522493231F90}"/>
    <hyperlink ref="D12:P12" location="Especial!A1" display="Cantidad de residuos peligrosos generada por las actividades productivas - CIIU" xr:uid="{3730B681-48EE-425B-9C99-DFE8F8CEA75F}"/>
    <hyperlink ref="D13" location="'RPG por municipio'!A1" display=" Cantidad de residuos peligrosos generada por municipio " xr:uid="{B744479B-071B-4BDE-AB97-25B05101D9DA}"/>
    <hyperlink ref="D13:P13" location="CIIU!A1" display=" Cantidad de residuos peligrosos generada por municipio " xr:uid="{5D6D8F39-DD24-4D90-968E-5EF38C3EC37B}"/>
    <hyperlink ref="D14:P14" location="Municipio!A1" display=" Cantidad de residuos peligrosos generada por municipio " xr:uid="{A01B595A-9FFF-43E7-9527-237B7E79A556}"/>
    <hyperlink ref="D15:P15" location="CIIU!A1" display="Cantidad de residuos peligrosos por actividad económica según el tipo de manejo del residuo" xr:uid="{CE05861C-C960-41A6-A0E8-985EC3A417B7}"/>
    <hyperlink ref="D16:P16" location="Almacenado!A1" display="Cantidad de residuos peligrosos almacenada según corriente de residuo" xr:uid="{4DE9FFA4-0451-4E11-A715-91B62C27A41E}"/>
    <hyperlink ref="D17:P17" location="Aprovechado!A1" display="Cantidad de residuos peligrosos aprovechada según corriente de residuo" xr:uid="{E94F519B-6DA7-4463-848E-825FEEE00462}"/>
    <hyperlink ref="D18:P18" location="TipoAprov!A1" display="Cantidad de residuos peligrosos según tipo de aprovechamiento " xr:uid="{076CB38B-B95B-47A2-91D3-6F193AB91006}"/>
    <hyperlink ref="D19:P19" location="Tratado!A1" display="Cantidad de residuos peligrosos tratada según corriente de residuo" xr:uid="{0B42E49A-CD7E-4B9C-A2A8-380208024147}"/>
    <hyperlink ref="D20:P20" location="Dispuesto!A1" display="Cantidad de residuos peligrosos dispuesta según corriente de residuo" xr:uid="{BAC8BEE5-1567-495F-8601-8CAF62D893A8}"/>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87"/>
  <sheetViews>
    <sheetView zoomScale="80" zoomScaleNormal="80" workbookViewId="0"/>
  </sheetViews>
  <sheetFormatPr baseColWidth="10" defaultRowHeight="14.5" x14ac:dyDescent="0.35"/>
  <cols>
    <col min="1" max="16384" width="10.90625" style="12"/>
  </cols>
  <sheetData>
    <row r="1" spans="1:15" ht="15" thickBot="1" x14ac:dyDescent="0.4"/>
    <row r="2" spans="1:15" ht="14.5" customHeight="1" x14ac:dyDescent="0.35">
      <c r="A2" s="84" t="s">
        <v>425</v>
      </c>
      <c r="B2" s="85"/>
      <c r="C2" s="85"/>
      <c r="D2" s="85"/>
      <c r="E2" s="85"/>
      <c r="F2" s="85"/>
      <c r="G2" s="85"/>
      <c r="H2" s="85"/>
      <c r="I2" s="85"/>
      <c r="J2" s="85"/>
      <c r="K2" s="85"/>
      <c r="L2" s="86"/>
      <c r="M2" s="13"/>
      <c r="N2" s="13"/>
    </row>
    <row r="3" spans="1:15" x14ac:dyDescent="0.35">
      <c r="A3" s="87"/>
      <c r="B3" s="88"/>
      <c r="C3" s="88"/>
      <c r="D3" s="88"/>
      <c r="E3" s="88"/>
      <c r="F3" s="88"/>
      <c r="G3" s="88"/>
      <c r="H3" s="88"/>
      <c r="I3" s="88"/>
      <c r="J3" s="88"/>
      <c r="K3" s="88"/>
      <c r="L3" s="89"/>
      <c r="M3" s="13"/>
      <c r="N3" s="13"/>
    </row>
    <row r="4" spans="1:15" ht="15" thickBot="1" x14ac:dyDescent="0.4">
      <c r="A4" s="90"/>
      <c r="B4" s="91"/>
      <c r="C4" s="91"/>
      <c r="D4" s="91"/>
      <c r="E4" s="91"/>
      <c r="F4" s="91"/>
      <c r="G4" s="91"/>
      <c r="H4" s="91"/>
      <c r="I4" s="91"/>
      <c r="J4" s="91"/>
      <c r="K4" s="91"/>
      <c r="L4" s="92"/>
      <c r="M4" s="13"/>
      <c r="N4" s="13"/>
    </row>
    <row r="6" spans="1:15" ht="64" x14ac:dyDescent="0.35">
      <c r="A6" s="40" t="s">
        <v>2</v>
      </c>
      <c r="B6" s="40" t="s">
        <v>362</v>
      </c>
      <c r="C6" s="40" t="s">
        <v>363</v>
      </c>
      <c r="D6" s="40" t="s">
        <v>364</v>
      </c>
      <c r="E6" s="40" t="s">
        <v>365</v>
      </c>
      <c r="F6" s="40" t="s">
        <v>366</v>
      </c>
      <c r="G6" s="40" t="s">
        <v>367</v>
      </c>
      <c r="H6" s="40" t="s">
        <v>368</v>
      </c>
      <c r="I6" s="40" t="s">
        <v>369</v>
      </c>
      <c r="J6" s="40" t="s">
        <v>370</v>
      </c>
      <c r="K6" s="40" t="s">
        <v>371</v>
      </c>
      <c r="L6" s="40" t="s">
        <v>372</v>
      </c>
      <c r="M6" s="40" t="s">
        <v>373</v>
      </c>
      <c r="N6" s="40" t="s">
        <v>374</v>
      </c>
      <c r="O6" s="40" t="s">
        <v>375</v>
      </c>
    </row>
    <row r="7" spans="1:15" ht="64" x14ac:dyDescent="0.35">
      <c r="A7" s="41" t="s">
        <v>6</v>
      </c>
      <c r="B7" s="42">
        <v>0</v>
      </c>
      <c r="C7" s="42">
        <v>0</v>
      </c>
      <c r="D7" s="42">
        <v>0</v>
      </c>
      <c r="E7" s="41"/>
      <c r="F7" s="42">
        <v>0</v>
      </c>
      <c r="G7" s="42">
        <v>0</v>
      </c>
      <c r="H7" s="42">
        <v>0</v>
      </c>
      <c r="I7" s="42">
        <v>0</v>
      </c>
      <c r="J7" s="42">
        <v>0</v>
      </c>
      <c r="K7" s="42">
        <v>0</v>
      </c>
      <c r="L7" s="42">
        <v>0</v>
      </c>
      <c r="M7" s="42">
        <v>0</v>
      </c>
      <c r="N7" s="42">
        <v>0</v>
      </c>
      <c r="O7" s="42">
        <v>0</v>
      </c>
    </row>
    <row r="8" spans="1:15" ht="64" x14ac:dyDescent="0.35">
      <c r="A8" s="41" t="s">
        <v>7</v>
      </c>
      <c r="B8" s="42">
        <v>456</v>
      </c>
      <c r="C8" s="42">
        <v>0</v>
      </c>
      <c r="D8" s="42">
        <v>0</v>
      </c>
      <c r="E8" s="41"/>
      <c r="F8" s="42">
        <v>0</v>
      </c>
      <c r="G8" s="42">
        <v>0</v>
      </c>
      <c r="H8" s="42">
        <v>0</v>
      </c>
      <c r="I8" s="42">
        <v>0</v>
      </c>
      <c r="J8" s="42">
        <v>0</v>
      </c>
      <c r="K8" s="42">
        <v>0</v>
      </c>
      <c r="L8" s="42">
        <v>0</v>
      </c>
      <c r="M8" s="42">
        <v>0</v>
      </c>
      <c r="N8" s="42">
        <v>0</v>
      </c>
      <c r="O8" s="42">
        <v>0</v>
      </c>
    </row>
    <row r="9" spans="1:15" ht="64" x14ac:dyDescent="0.35">
      <c r="A9" s="41" t="s">
        <v>8</v>
      </c>
      <c r="B9" s="42">
        <v>0</v>
      </c>
      <c r="C9" s="42">
        <v>0</v>
      </c>
      <c r="D9" s="42">
        <v>0</v>
      </c>
      <c r="E9" s="41"/>
      <c r="F9" s="42">
        <v>0</v>
      </c>
      <c r="G9" s="42">
        <v>0</v>
      </c>
      <c r="H9" s="42">
        <v>0</v>
      </c>
      <c r="I9" s="42">
        <v>0</v>
      </c>
      <c r="J9" s="42">
        <v>0</v>
      </c>
      <c r="K9" s="42">
        <v>0</v>
      </c>
      <c r="L9" s="42">
        <v>0</v>
      </c>
      <c r="M9" s="42">
        <v>0</v>
      </c>
      <c r="N9" s="42">
        <v>0</v>
      </c>
      <c r="O9" s="42">
        <v>0</v>
      </c>
    </row>
    <row r="10" spans="1:15" ht="40" x14ac:dyDescent="0.35">
      <c r="A10" s="41" t="s">
        <v>9</v>
      </c>
      <c r="B10" s="42">
        <v>0</v>
      </c>
      <c r="C10" s="42">
        <v>0</v>
      </c>
      <c r="D10" s="42">
        <v>0</v>
      </c>
      <c r="E10" s="41"/>
      <c r="F10" s="42">
        <v>0</v>
      </c>
      <c r="G10" s="42">
        <v>0</v>
      </c>
      <c r="H10" s="42">
        <v>0</v>
      </c>
      <c r="I10" s="42">
        <v>0</v>
      </c>
      <c r="J10" s="42">
        <v>0</v>
      </c>
      <c r="K10" s="42">
        <v>0</v>
      </c>
      <c r="L10" s="42">
        <v>0</v>
      </c>
      <c r="M10" s="42">
        <v>0</v>
      </c>
      <c r="N10" s="42">
        <v>0</v>
      </c>
      <c r="O10" s="42">
        <v>0</v>
      </c>
    </row>
    <row r="11" spans="1:15" ht="48" x14ac:dyDescent="0.35">
      <c r="A11" s="41" t="s">
        <v>10</v>
      </c>
      <c r="B11" s="42">
        <v>0</v>
      </c>
      <c r="C11" s="42">
        <v>0</v>
      </c>
      <c r="D11" s="42">
        <v>0</v>
      </c>
      <c r="E11" s="41"/>
      <c r="F11" s="42">
        <v>0</v>
      </c>
      <c r="G11" s="42">
        <v>0</v>
      </c>
      <c r="H11" s="42">
        <v>0</v>
      </c>
      <c r="I11" s="42">
        <v>0</v>
      </c>
      <c r="J11" s="42">
        <v>0</v>
      </c>
      <c r="K11" s="42">
        <v>0</v>
      </c>
      <c r="L11" s="42">
        <v>0</v>
      </c>
      <c r="M11" s="42">
        <v>0</v>
      </c>
      <c r="N11" s="42">
        <v>0</v>
      </c>
      <c r="O11" s="42">
        <v>0</v>
      </c>
    </row>
    <row r="12" spans="1:15" ht="32" x14ac:dyDescent="0.35">
      <c r="A12" s="41" t="s">
        <v>11</v>
      </c>
      <c r="B12" s="42">
        <v>0</v>
      </c>
      <c r="C12" s="42">
        <v>0</v>
      </c>
      <c r="D12" s="42">
        <v>0</v>
      </c>
      <c r="E12" s="41"/>
      <c r="F12" s="42">
        <v>0</v>
      </c>
      <c r="G12" s="42">
        <v>0</v>
      </c>
      <c r="H12" s="42">
        <v>0</v>
      </c>
      <c r="I12" s="42">
        <v>0</v>
      </c>
      <c r="J12" s="42">
        <v>0</v>
      </c>
      <c r="K12" s="42">
        <v>0</v>
      </c>
      <c r="L12" s="42">
        <v>0</v>
      </c>
      <c r="M12" s="42">
        <v>0</v>
      </c>
      <c r="N12" s="42">
        <v>0</v>
      </c>
      <c r="O12" s="42">
        <v>0</v>
      </c>
    </row>
    <row r="13" spans="1:15" ht="56" x14ac:dyDescent="0.35">
      <c r="A13" s="41" t="s">
        <v>12</v>
      </c>
      <c r="B13" s="42">
        <v>0</v>
      </c>
      <c r="C13" s="42">
        <v>0</v>
      </c>
      <c r="D13" s="42">
        <v>0</v>
      </c>
      <c r="E13" s="41"/>
      <c r="F13" s="42">
        <v>20</v>
      </c>
      <c r="G13" s="42">
        <v>0</v>
      </c>
      <c r="H13" s="42">
        <v>0</v>
      </c>
      <c r="I13" s="42">
        <v>20.58</v>
      </c>
      <c r="J13" s="42">
        <v>984.1</v>
      </c>
      <c r="K13" s="42">
        <v>0</v>
      </c>
      <c r="L13" s="42">
        <v>1379.1</v>
      </c>
      <c r="M13" s="42">
        <v>0</v>
      </c>
      <c r="N13" s="42">
        <v>0</v>
      </c>
      <c r="O13" s="42">
        <v>0</v>
      </c>
    </row>
    <row r="14" spans="1:15" ht="64" x14ac:dyDescent="0.35">
      <c r="A14" s="41" t="s">
        <v>13</v>
      </c>
      <c r="B14" s="42">
        <v>2</v>
      </c>
      <c r="C14" s="42">
        <v>0</v>
      </c>
      <c r="D14" s="42">
        <v>0</v>
      </c>
      <c r="E14" s="41"/>
      <c r="F14" s="42">
        <v>0</v>
      </c>
      <c r="G14" s="42">
        <v>0</v>
      </c>
      <c r="H14" s="42">
        <v>0</v>
      </c>
      <c r="I14" s="42">
        <v>0</v>
      </c>
      <c r="J14" s="42">
        <v>0</v>
      </c>
      <c r="K14" s="42">
        <v>0</v>
      </c>
      <c r="L14" s="42">
        <v>0</v>
      </c>
      <c r="M14" s="42">
        <v>0</v>
      </c>
      <c r="N14" s="42">
        <v>0</v>
      </c>
      <c r="O14" s="42">
        <v>0</v>
      </c>
    </row>
    <row r="15" spans="1:15" ht="56" x14ac:dyDescent="0.35">
      <c r="A15" s="41" t="s">
        <v>14</v>
      </c>
      <c r="B15" s="42">
        <v>443.4</v>
      </c>
      <c r="C15" s="42">
        <v>0</v>
      </c>
      <c r="D15" s="42">
        <v>0</v>
      </c>
      <c r="E15" s="41"/>
      <c r="F15" s="42">
        <v>0</v>
      </c>
      <c r="G15" s="42">
        <v>15911.5</v>
      </c>
      <c r="H15" s="42">
        <v>2733</v>
      </c>
      <c r="I15" s="42">
        <v>155038</v>
      </c>
      <c r="J15" s="42">
        <v>1228</v>
      </c>
      <c r="K15" s="42">
        <v>0</v>
      </c>
      <c r="L15" s="42">
        <v>0</v>
      </c>
      <c r="M15" s="42">
        <v>0</v>
      </c>
      <c r="N15" s="42">
        <v>0</v>
      </c>
      <c r="O15" s="42">
        <v>0</v>
      </c>
    </row>
    <row r="16" spans="1:15" ht="48" x14ac:dyDescent="0.35">
      <c r="A16" s="41" t="s">
        <v>15</v>
      </c>
      <c r="B16" s="42">
        <v>0</v>
      </c>
      <c r="C16" s="42">
        <v>0</v>
      </c>
      <c r="D16" s="42">
        <v>0</v>
      </c>
      <c r="E16" s="41"/>
      <c r="F16" s="42">
        <v>0</v>
      </c>
      <c r="G16" s="42">
        <v>0</v>
      </c>
      <c r="H16" s="42">
        <v>0</v>
      </c>
      <c r="I16" s="42">
        <v>0</v>
      </c>
      <c r="J16" s="42">
        <v>0</v>
      </c>
      <c r="K16" s="42">
        <v>0</v>
      </c>
      <c r="L16" s="42">
        <v>0</v>
      </c>
      <c r="M16" s="42">
        <v>0</v>
      </c>
      <c r="N16" s="42">
        <v>0</v>
      </c>
      <c r="O16" s="42">
        <v>0</v>
      </c>
    </row>
    <row r="17" spans="1:15" ht="40" x14ac:dyDescent="0.35">
      <c r="A17" s="41" t="s">
        <v>16</v>
      </c>
      <c r="B17" s="42">
        <v>9849.5</v>
      </c>
      <c r="C17" s="42">
        <v>191438.52</v>
      </c>
      <c r="D17" s="42">
        <v>0</v>
      </c>
      <c r="E17" s="42">
        <v>364390</v>
      </c>
      <c r="F17" s="42">
        <v>7340.25</v>
      </c>
      <c r="G17" s="42">
        <v>0</v>
      </c>
      <c r="H17" s="42">
        <v>556</v>
      </c>
      <c r="I17" s="42">
        <v>2240</v>
      </c>
      <c r="J17" s="42">
        <v>10160.5</v>
      </c>
      <c r="K17" s="42">
        <v>0</v>
      </c>
      <c r="L17" s="42">
        <v>0</v>
      </c>
      <c r="M17" s="42">
        <v>0</v>
      </c>
      <c r="N17" s="42">
        <v>893340.64</v>
      </c>
      <c r="O17" s="42">
        <v>0</v>
      </c>
    </row>
    <row r="18" spans="1:15" ht="80" x14ac:dyDescent="0.35">
      <c r="A18" s="41" t="s">
        <v>17</v>
      </c>
      <c r="B18" s="42">
        <v>0</v>
      </c>
      <c r="C18" s="42">
        <v>0</v>
      </c>
      <c r="D18" s="42">
        <v>0</v>
      </c>
      <c r="E18" s="41"/>
      <c r="F18" s="42">
        <v>0</v>
      </c>
      <c r="G18" s="42">
        <v>0</v>
      </c>
      <c r="H18" s="42">
        <v>0</v>
      </c>
      <c r="I18" s="42">
        <v>0</v>
      </c>
      <c r="J18" s="42">
        <v>0</v>
      </c>
      <c r="K18" s="42">
        <v>0</v>
      </c>
      <c r="L18" s="42">
        <v>0</v>
      </c>
      <c r="M18" s="42">
        <v>0</v>
      </c>
      <c r="N18" s="42">
        <v>0</v>
      </c>
      <c r="O18" s="42">
        <v>0</v>
      </c>
    </row>
    <row r="19" spans="1:15" ht="48" x14ac:dyDescent="0.35">
      <c r="A19" s="41" t="s">
        <v>19</v>
      </c>
      <c r="B19" s="42">
        <v>24522.639999999999</v>
      </c>
      <c r="C19" s="42">
        <v>11967.75</v>
      </c>
      <c r="D19" s="42">
        <v>0</v>
      </c>
      <c r="E19" s="41"/>
      <c r="F19" s="42">
        <v>0</v>
      </c>
      <c r="G19" s="42">
        <v>0</v>
      </c>
      <c r="H19" s="42">
        <v>0</v>
      </c>
      <c r="I19" s="42">
        <v>4589.5</v>
      </c>
      <c r="J19" s="42">
        <v>0</v>
      </c>
      <c r="K19" s="42">
        <v>0</v>
      </c>
      <c r="L19" s="42">
        <v>60</v>
      </c>
      <c r="M19" s="42">
        <v>0</v>
      </c>
      <c r="N19" s="42">
        <v>17387.37</v>
      </c>
      <c r="O19" s="42">
        <v>0</v>
      </c>
    </row>
    <row r="20" spans="1:15" ht="96" x14ac:dyDescent="0.35">
      <c r="A20" s="41" t="s">
        <v>22</v>
      </c>
      <c r="B20" s="42">
        <v>505.04</v>
      </c>
      <c r="C20" s="42">
        <v>0</v>
      </c>
      <c r="D20" s="42">
        <v>0</v>
      </c>
      <c r="E20" s="41"/>
      <c r="F20" s="42">
        <v>0</v>
      </c>
      <c r="G20" s="42">
        <v>0</v>
      </c>
      <c r="H20" s="42">
        <v>0</v>
      </c>
      <c r="I20" s="42">
        <v>0</v>
      </c>
      <c r="J20" s="42">
        <v>0</v>
      </c>
      <c r="K20" s="42">
        <v>0</v>
      </c>
      <c r="L20" s="42">
        <v>0</v>
      </c>
      <c r="M20" s="42">
        <v>0</v>
      </c>
      <c r="N20" s="42">
        <v>0</v>
      </c>
      <c r="O20" s="42">
        <v>0</v>
      </c>
    </row>
    <row r="21" spans="1:15" ht="64" x14ac:dyDescent="0.35">
      <c r="A21" s="41" t="s">
        <v>23</v>
      </c>
      <c r="B21" s="42">
        <v>0</v>
      </c>
      <c r="C21" s="42">
        <v>0</v>
      </c>
      <c r="D21" s="42">
        <v>0</v>
      </c>
      <c r="E21" s="41"/>
      <c r="F21" s="42">
        <v>0</v>
      </c>
      <c r="G21" s="42">
        <v>0</v>
      </c>
      <c r="H21" s="42">
        <v>0</v>
      </c>
      <c r="I21" s="42">
        <v>0</v>
      </c>
      <c r="J21" s="42">
        <v>0</v>
      </c>
      <c r="K21" s="42">
        <v>0</v>
      </c>
      <c r="L21" s="42">
        <v>0</v>
      </c>
      <c r="M21" s="42">
        <v>0</v>
      </c>
      <c r="N21" s="42">
        <v>0</v>
      </c>
      <c r="O21" s="42">
        <v>0</v>
      </c>
    </row>
    <row r="22" spans="1:15" ht="64" x14ac:dyDescent="0.35">
      <c r="A22" s="41" t="s">
        <v>24</v>
      </c>
      <c r="B22" s="42">
        <v>455</v>
      </c>
      <c r="C22" s="42">
        <v>106.4</v>
      </c>
      <c r="D22" s="42">
        <v>0</v>
      </c>
      <c r="E22" s="41"/>
      <c r="F22" s="42">
        <v>0</v>
      </c>
      <c r="G22" s="42">
        <v>71756</v>
      </c>
      <c r="H22" s="42">
        <v>0</v>
      </c>
      <c r="I22" s="42">
        <v>29.2</v>
      </c>
      <c r="J22" s="42">
        <v>78</v>
      </c>
      <c r="K22" s="42">
        <v>0</v>
      </c>
      <c r="L22" s="42">
        <v>37.4</v>
      </c>
      <c r="M22" s="42">
        <v>0</v>
      </c>
      <c r="N22" s="42">
        <v>0</v>
      </c>
      <c r="O22" s="42">
        <v>0</v>
      </c>
    </row>
    <row r="23" spans="1:15" ht="64" x14ac:dyDescent="0.35">
      <c r="A23" s="41" t="s">
        <v>25</v>
      </c>
      <c r="B23" s="42">
        <v>1</v>
      </c>
      <c r="C23" s="42">
        <v>0</v>
      </c>
      <c r="D23" s="42">
        <v>0</v>
      </c>
      <c r="E23" s="41"/>
      <c r="F23" s="42">
        <v>0</v>
      </c>
      <c r="G23" s="42">
        <v>0</v>
      </c>
      <c r="H23" s="42">
        <v>0</v>
      </c>
      <c r="I23" s="42">
        <v>0</v>
      </c>
      <c r="J23" s="42">
        <v>0</v>
      </c>
      <c r="K23" s="42">
        <v>0</v>
      </c>
      <c r="L23" s="42">
        <v>0</v>
      </c>
      <c r="M23" s="42">
        <v>0</v>
      </c>
      <c r="N23" s="42">
        <v>0</v>
      </c>
      <c r="O23" s="42">
        <v>0</v>
      </c>
    </row>
    <row r="24" spans="1:15" ht="104" x14ac:dyDescent="0.35">
      <c r="A24" s="41" t="s">
        <v>26</v>
      </c>
      <c r="B24" s="42">
        <v>0</v>
      </c>
      <c r="C24" s="42">
        <v>0</v>
      </c>
      <c r="D24" s="42">
        <v>0</v>
      </c>
      <c r="E24" s="41"/>
      <c r="F24" s="42">
        <v>0</v>
      </c>
      <c r="G24" s="42">
        <v>0</v>
      </c>
      <c r="H24" s="42">
        <v>0</v>
      </c>
      <c r="I24" s="42">
        <v>0</v>
      </c>
      <c r="J24" s="42">
        <v>0</v>
      </c>
      <c r="K24" s="42">
        <v>0</v>
      </c>
      <c r="L24" s="42">
        <v>0</v>
      </c>
      <c r="M24" s="42">
        <v>0</v>
      </c>
      <c r="N24" s="42">
        <v>0</v>
      </c>
      <c r="O24" s="42">
        <v>0</v>
      </c>
    </row>
    <row r="25" spans="1:15" ht="48" x14ac:dyDescent="0.35">
      <c r="A25" s="41" t="s">
        <v>27</v>
      </c>
      <c r="B25" s="42">
        <v>0</v>
      </c>
      <c r="C25" s="42">
        <v>0</v>
      </c>
      <c r="D25" s="42">
        <v>0</v>
      </c>
      <c r="E25" s="41"/>
      <c r="F25" s="42">
        <v>0</v>
      </c>
      <c r="G25" s="42">
        <v>0</v>
      </c>
      <c r="H25" s="42">
        <v>0</v>
      </c>
      <c r="I25" s="42">
        <v>0</v>
      </c>
      <c r="J25" s="42">
        <v>0</v>
      </c>
      <c r="K25" s="42">
        <v>0</v>
      </c>
      <c r="L25" s="42">
        <v>0</v>
      </c>
      <c r="M25" s="42">
        <v>0</v>
      </c>
      <c r="N25" s="42">
        <v>0</v>
      </c>
      <c r="O25" s="42">
        <v>0</v>
      </c>
    </row>
    <row r="26" spans="1:15" ht="64" x14ac:dyDescent="0.35">
      <c r="A26" s="41" t="s">
        <v>28</v>
      </c>
      <c r="B26" s="42">
        <v>0</v>
      </c>
      <c r="C26" s="42">
        <v>0</v>
      </c>
      <c r="D26" s="42">
        <v>0</v>
      </c>
      <c r="E26" s="41"/>
      <c r="F26" s="42">
        <v>4.3</v>
      </c>
      <c r="G26" s="42">
        <v>5.9</v>
      </c>
      <c r="H26" s="42">
        <v>33</v>
      </c>
      <c r="I26" s="42">
        <v>2813.98</v>
      </c>
      <c r="J26" s="42">
        <v>0</v>
      </c>
      <c r="K26" s="42">
        <v>2.2999999999999998</v>
      </c>
      <c r="L26" s="42">
        <v>5</v>
      </c>
      <c r="M26" s="42">
        <v>0</v>
      </c>
      <c r="N26" s="42">
        <v>0</v>
      </c>
      <c r="O26" s="42">
        <v>0</v>
      </c>
    </row>
    <row r="27" spans="1:15" ht="40" x14ac:dyDescent="0.35">
      <c r="A27" s="41" t="s">
        <v>29</v>
      </c>
      <c r="B27" s="42">
        <v>0</v>
      </c>
      <c r="C27" s="42">
        <v>0</v>
      </c>
      <c r="D27" s="42">
        <v>0</v>
      </c>
      <c r="E27" s="41"/>
      <c r="F27" s="42">
        <v>0</v>
      </c>
      <c r="G27" s="42">
        <v>0</v>
      </c>
      <c r="H27" s="42">
        <v>0</v>
      </c>
      <c r="I27" s="42">
        <v>0</v>
      </c>
      <c r="J27" s="42">
        <v>2487</v>
      </c>
      <c r="K27" s="42">
        <v>0</v>
      </c>
      <c r="L27" s="42">
        <v>0</v>
      </c>
      <c r="M27" s="42">
        <v>0</v>
      </c>
      <c r="N27" s="42">
        <v>0</v>
      </c>
      <c r="O27" s="42">
        <v>0</v>
      </c>
    </row>
    <row r="28" spans="1:15" ht="48" x14ac:dyDescent="0.35">
      <c r="A28" s="41" t="s">
        <v>30</v>
      </c>
      <c r="B28" s="42">
        <v>102</v>
      </c>
      <c r="C28" s="42">
        <v>38.299999999999997</v>
      </c>
      <c r="D28" s="42">
        <v>0</v>
      </c>
      <c r="E28" s="42">
        <v>1735</v>
      </c>
      <c r="F28" s="42">
        <v>0</v>
      </c>
      <c r="G28" s="42">
        <v>10</v>
      </c>
      <c r="H28" s="42">
        <v>5</v>
      </c>
      <c r="I28" s="42">
        <v>27675.57</v>
      </c>
      <c r="J28" s="42">
        <v>102623</v>
      </c>
      <c r="K28" s="42">
        <v>0</v>
      </c>
      <c r="L28" s="42">
        <v>9865.7999999999993</v>
      </c>
      <c r="M28" s="42">
        <v>0</v>
      </c>
      <c r="N28" s="42">
        <v>2738</v>
      </c>
      <c r="O28" s="42">
        <v>0</v>
      </c>
    </row>
    <row r="29" spans="1:15" ht="32" x14ac:dyDescent="0.35">
      <c r="A29" s="41" t="s">
        <v>31</v>
      </c>
      <c r="B29" s="42">
        <v>0</v>
      </c>
      <c r="C29" s="42">
        <v>0</v>
      </c>
      <c r="D29" s="42">
        <v>0</v>
      </c>
      <c r="E29" s="41"/>
      <c r="F29" s="42">
        <v>0</v>
      </c>
      <c r="G29" s="42">
        <v>0</v>
      </c>
      <c r="H29" s="42">
        <v>0</v>
      </c>
      <c r="I29" s="42">
        <v>0</v>
      </c>
      <c r="J29" s="42">
        <v>0</v>
      </c>
      <c r="K29" s="42">
        <v>0</v>
      </c>
      <c r="L29" s="42">
        <v>0</v>
      </c>
      <c r="M29" s="42">
        <v>0</v>
      </c>
      <c r="N29" s="42">
        <v>0</v>
      </c>
      <c r="O29" s="42">
        <v>0</v>
      </c>
    </row>
    <row r="30" spans="1:15" ht="40" x14ac:dyDescent="0.35">
      <c r="A30" s="41" t="s">
        <v>32</v>
      </c>
      <c r="B30" s="42">
        <v>0</v>
      </c>
      <c r="C30" s="42">
        <v>0</v>
      </c>
      <c r="D30" s="42">
        <v>0</v>
      </c>
      <c r="E30" s="41"/>
      <c r="F30" s="42">
        <v>0</v>
      </c>
      <c r="G30" s="42">
        <v>0</v>
      </c>
      <c r="H30" s="42">
        <v>0</v>
      </c>
      <c r="I30" s="42">
        <v>0</v>
      </c>
      <c r="J30" s="42">
        <v>0</v>
      </c>
      <c r="K30" s="42">
        <v>0</v>
      </c>
      <c r="L30" s="42">
        <v>0</v>
      </c>
      <c r="M30" s="42">
        <v>0</v>
      </c>
      <c r="N30" s="42">
        <v>0</v>
      </c>
      <c r="O30" s="42">
        <v>0</v>
      </c>
    </row>
    <row r="31" spans="1:15" ht="40" x14ac:dyDescent="0.35">
      <c r="A31" s="41" t="s">
        <v>33</v>
      </c>
      <c r="B31" s="42">
        <v>0</v>
      </c>
      <c r="C31" s="42">
        <v>0</v>
      </c>
      <c r="D31" s="42">
        <v>0</v>
      </c>
      <c r="E31" s="41"/>
      <c r="F31" s="42">
        <v>0</v>
      </c>
      <c r="G31" s="42">
        <v>0</v>
      </c>
      <c r="H31" s="42">
        <v>0</v>
      </c>
      <c r="I31" s="42">
        <v>0</v>
      </c>
      <c r="J31" s="42">
        <v>0</v>
      </c>
      <c r="K31" s="42">
        <v>0</v>
      </c>
      <c r="L31" s="42">
        <v>0</v>
      </c>
      <c r="M31" s="42">
        <v>0</v>
      </c>
      <c r="N31" s="42">
        <v>0</v>
      </c>
      <c r="O31" s="42">
        <v>0</v>
      </c>
    </row>
    <row r="32" spans="1:15" ht="40" x14ac:dyDescent="0.35">
      <c r="A32" s="41" t="s">
        <v>34</v>
      </c>
      <c r="B32" s="42">
        <v>100985</v>
      </c>
      <c r="C32" s="42">
        <v>0</v>
      </c>
      <c r="D32" s="42">
        <v>0</v>
      </c>
      <c r="E32" s="41"/>
      <c r="F32" s="42">
        <v>0</v>
      </c>
      <c r="G32" s="42">
        <v>0</v>
      </c>
      <c r="H32" s="42">
        <v>0</v>
      </c>
      <c r="I32" s="42">
        <v>142</v>
      </c>
      <c r="J32" s="42">
        <v>0</v>
      </c>
      <c r="K32" s="42">
        <v>0</v>
      </c>
      <c r="L32" s="42">
        <v>0</v>
      </c>
      <c r="M32" s="42">
        <v>0</v>
      </c>
      <c r="N32" s="42">
        <v>0</v>
      </c>
      <c r="O32" s="42">
        <v>0</v>
      </c>
    </row>
    <row r="33" spans="1:15" ht="40" x14ac:dyDescent="0.35">
      <c r="A33" s="41" t="s">
        <v>35</v>
      </c>
      <c r="B33" s="42">
        <v>44</v>
      </c>
      <c r="C33" s="42">
        <v>0</v>
      </c>
      <c r="D33" s="42">
        <v>0</v>
      </c>
      <c r="E33" s="41"/>
      <c r="F33" s="42">
        <v>0</v>
      </c>
      <c r="G33" s="42">
        <v>0</v>
      </c>
      <c r="H33" s="42">
        <v>0</v>
      </c>
      <c r="I33" s="42">
        <v>747.42</v>
      </c>
      <c r="J33" s="42">
        <v>8</v>
      </c>
      <c r="K33" s="42">
        <v>26</v>
      </c>
      <c r="L33" s="42">
        <v>87.2</v>
      </c>
      <c r="M33" s="42">
        <v>20.3</v>
      </c>
      <c r="N33" s="42">
        <v>0</v>
      </c>
      <c r="O33" s="42">
        <v>0</v>
      </c>
    </row>
    <row r="34" spans="1:15" ht="48" x14ac:dyDescent="0.35">
      <c r="A34" s="41" t="s">
        <v>36</v>
      </c>
      <c r="B34" s="42">
        <v>31</v>
      </c>
      <c r="C34" s="42">
        <v>0</v>
      </c>
      <c r="D34" s="42">
        <v>0</v>
      </c>
      <c r="E34" s="41"/>
      <c r="F34" s="42">
        <v>146</v>
      </c>
      <c r="G34" s="42">
        <v>0</v>
      </c>
      <c r="H34" s="42">
        <v>0</v>
      </c>
      <c r="I34" s="42">
        <v>16.8</v>
      </c>
      <c r="J34" s="42">
        <v>93</v>
      </c>
      <c r="K34" s="42">
        <v>0</v>
      </c>
      <c r="L34" s="42">
        <v>87.5</v>
      </c>
      <c r="M34" s="42">
        <v>0</v>
      </c>
      <c r="N34" s="42">
        <v>0</v>
      </c>
      <c r="O34" s="42">
        <v>0</v>
      </c>
    </row>
    <row r="35" spans="1:15" ht="48" x14ac:dyDescent="0.35">
      <c r="A35" s="41" t="s">
        <v>37</v>
      </c>
      <c r="B35" s="42">
        <v>0</v>
      </c>
      <c r="C35" s="42">
        <v>0</v>
      </c>
      <c r="D35" s="42">
        <v>0</v>
      </c>
      <c r="E35" s="41"/>
      <c r="F35" s="42">
        <v>0</v>
      </c>
      <c r="G35" s="42">
        <v>0</v>
      </c>
      <c r="H35" s="42">
        <v>0</v>
      </c>
      <c r="I35" s="42">
        <v>0</v>
      </c>
      <c r="J35" s="42">
        <v>0</v>
      </c>
      <c r="K35" s="42">
        <v>0</v>
      </c>
      <c r="L35" s="42">
        <v>0</v>
      </c>
      <c r="M35" s="42">
        <v>0</v>
      </c>
      <c r="N35" s="42">
        <v>0</v>
      </c>
      <c r="O35" s="42">
        <v>0</v>
      </c>
    </row>
    <row r="36" spans="1:15" ht="48" x14ac:dyDescent="0.35">
      <c r="A36" s="41" t="s">
        <v>38</v>
      </c>
      <c r="B36" s="42">
        <v>1183.7</v>
      </c>
      <c r="C36" s="42">
        <v>0</v>
      </c>
      <c r="D36" s="42">
        <v>0</v>
      </c>
      <c r="E36" s="42">
        <v>183.5</v>
      </c>
      <c r="F36" s="42">
        <v>191.7</v>
      </c>
      <c r="G36" s="42">
        <v>60.4</v>
      </c>
      <c r="H36" s="42">
        <v>116.2</v>
      </c>
      <c r="I36" s="42">
        <v>3684.22</v>
      </c>
      <c r="J36" s="42">
        <v>5790.82</v>
      </c>
      <c r="K36" s="42">
        <v>0</v>
      </c>
      <c r="L36" s="42">
        <v>3506.15</v>
      </c>
      <c r="M36" s="42">
        <v>165.4</v>
      </c>
      <c r="N36" s="42">
        <v>0</v>
      </c>
      <c r="O36" s="42">
        <v>0</v>
      </c>
    </row>
    <row r="37" spans="1:15" ht="40" x14ac:dyDescent="0.35">
      <c r="A37" s="41" t="s">
        <v>39</v>
      </c>
      <c r="B37" s="42">
        <v>5506.1</v>
      </c>
      <c r="C37" s="42">
        <v>0</v>
      </c>
      <c r="D37" s="42">
        <v>0</v>
      </c>
      <c r="E37" s="42">
        <v>778.8</v>
      </c>
      <c r="F37" s="42">
        <v>0</v>
      </c>
      <c r="G37" s="42">
        <v>0</v>
      </c>
      <c r="H37" s="42">
        <v>106</v>
      </c>
      <c r="I37" s="42">
        <v>231247.28</v>
      </c>
      <c r="J37" s="42">
        <v>12729.1</v>
      </c>
      <c r="K37" s="42">
        <v>6852</v>
      </c>
      <c r="L37" s="42">
        <v>21653.39</v>
      </c>
      <c r="M37" s="42">
        <v>7605.32</v>
      </c>
      <c r="N37" s="42">
        <v>0</v>
      </c>
      <c r="O37" s="42">
        <v>0</v>
      </c>
    </row>
    <row r="38" spans="1:15" ht="40" x14ac:dyDescent="0.35">
      <c r="A38" s="41" t="s">
        <v>40</v>
      </c>
      <c r="B38" s="42">
        <v>0</v>
      </c>
      <c r="C38" s="42">
        <v>0</v>
      </c>
      <c r="D38" s="42">
        <v>0</v>
      </c>
      <c r="E38" s="41"/>
      <c r="F38" s="42">
        <v>0</v>
      </c>
      <c r="G38" s="42">
        <v>0</v>
      </c>
      <c r="H38" s="42">
        <v>0</v>
      </c>
      <c r="I38" s="42">
        <v>0</v>
      </c>
      <c r="J38" s="42">
        <v>0</v>
      </c>
      <c r="K38" s="42">
        <v>0</v>
      </c>
      <c r="L38" s="42">
        <v>0</v>
      </c>
      <c r="M38" s="42">
        <v>0</v>
      </c>
      <c r="N38" s="42">
        <v>0</v>
      </c>
      <c r="O38" s="42">
        <v>0</v>
      </c>
    </row>
    <row r="39" spans="1:15" ht="48" x14ac:dyDescent="0.35">
      <c r="A39" s="41" t="s">
        <v>41</v>
      </c>
      <c r="B39" s="42">
        <v>159839</v>
      </c>
      <c r="C39" s="42">
        <v>0</v>
      </c>
      <c r="D39" s="42">
        <v>0</v>
      </c>
      <c r="E39" s="41"/>
      <c r="F39" s="42">
        <v>0</v>
      </c>
      <c r="G39" s="42">
        <v>0</v>
      </c>
      <c r="H39" s="42">
        <v>0</v>
      </c>
      <c r="I39" s="42">
        <v>0</v>
      </c>
      <c r="J39" s="42">
        <v>0</v>
      </c>
      <c r="K39" s="42">
        <v>0</v>
      </c>
      <c r="L39" s="42">
        <v>0</v>
      </c>
      <c r="M39" s="42">
        <v>0</v>
      </c>
      <c r="N39" s="42">
        <v>0</v>
      </c>
      <c r="O39" s="42">
        <v>0</v>
      </c>
    </row>
    <row r="40" spans="1:15" ht="48" x14ac:dyDescent="0.35">
      <c r="A40" s="41" t="s">
        <v>42</v>
      </c>
      <c r="B40" s="42">
        <v>0</v>
      </c>
      <c r="C40" s="42">
        <v>0</v>
      </c>
      <c r="D40" s="42">
        <v>0</v>
      </c>
      <c r="E40" s="42">
        <v>64.8</v>
      </c>
      <c r="F40" s="42">
        <v>732</v>
      </c>
      <c r="G40" s="42">
        <v>0</v>
      </c>
      <c r="H40" s="42">
        <v>0</v>
      </c>
      <c r="I40" s="42">
        <v>1.2</v>
      </c>
      <c r="J40" s="42">
        <v>16</v>
      </c>
      <c r="K40" s="42">
        <v>0</v>
      </c>
      <c r="L40" s="42">
        <v>1.7</v>
      </c>
      <c r="M40" s="42">
        <v>0</v>
      </c>
      <c r="N40" s="42">
        <v>0</v>
      </c>
      <c r="O40" s="42">
        <v>0</v>
      </c>
    </row>
    <row r="41" spans="1:15" ht="40" x14ac:dyDescent="0.35">
      <c r="A41" s="41" t="s">
        <v>43</v>
      </c>
      <c r="B41" s="42">
        <v>0</v>
      </c>
      <c r="C41" s="42">
        <v>0</v>
      </c>
      <c r="D41" s="42">
        <v>0</v>
      </c>
      <c r="E41" s="41"/>
      <c r="F41" s="42">
        <v>0</v>
      </c>
      <c r="G41" s="42">
        <v>0</v>
      </c>
      <c r="H41" s="42">
        <v>0</v>
      </c>
      <c r="I41" s="42">
        <v>0</v>
      </c>
      <c r="J41" s="42">
        <v>0</v>
      </c>
      <c r="K41" s="42">
        <v>0</v>
      </c>
      <c r="L41" s="42">
        <v>0</v>
      </c>
      <c r="M41" s="42">
        <v>0</v>
      </c>
      <c r="N41" s="42">
        <v>0</v>
      </c>
      <c r="O41" s="42">
        <v>0</v>
      </c>
    </row>
    <row r="42" spans="1:15" ht="64" x14ac:dyDescent="0.35">
      <c r="A42" s="41" t="s">
        <v>44</v>
      </c>
      <c r="B42" s="42">
        <v>0</v>
      </c>
      <c r="C42" s="42">
        <v>0</v>
      </c>
      <c r="D42" s="42">
        <v>0</v>
      </c>
      <c r="E42" s="41"/>
      <c r="F42" s="42">
        <v>0</v>
      </c>
      <c r="G42" s="42">
        <v>0</v>
      </c>
      <c r="H42" s="42">
        <v>0</v>
      </c>
      <c r="I42" s="42">
        <v>0</v>
      </c>
      <c r="J42" s="42">
        <v>0</v>
      </c>
      <c r="K42" s="42">
        <v>0</v>
      </c>
      <c r="L42" s="42">
        <v>0</v>
      </c>
      <c r="M42" s="42">
        <v>0</v>
      </c>
      <c r="N42" s="42">
        <v>0</v>
      </c>
      <c r="O42" s="42">
        <v>0</v>
      </c>
    </row>
    <row r="43" spans="1:15" ht="40" x14ac:dyDescent="0.35">
      <c r="A43" s="41" t="s">
        <v>45</v>
      </c>
      <c r="B43" s="42">
        <v>0</v>
      </c>
      <c r="C43" s="42">
        <v>0</v>
      </c>
      <c r="D43" s="42">
        <v>0</v>
      </c>
      <c r="E43" s="41"/>
      <c r="F43" s="42">
        <v>0</v>
      </c>
      <c r="G43" s="42">
        <v>0</v>
      </c>
      <c r="H43" s="42">
        <v>0</v>
      </c>
      <c r="I43" s="42">
        <v>0</v>
      </c>
      <c r="J43" s="42">
        <v>0</v>
      </c>
      <c r="K43" s="42">
        <v>0</v>
      </c>
      <c r="L43" s="42">
        <v>0</v>
      </c>
      <c r="M43" s="42">
        <v>0</v>
      </c>
      <c r="N43" s="42">
        <v>0</v>
      </c>
      <c r="O43" s="42">
        <v>0</v>
      </c>
    </row>
    <row r="44" spans="1:15" ht="64" x14ac:dyDescent="0.35">
      <c r="A44" s="41" t="s">
        <v>46</v>
      </c>
      <c r="B44" s="42">
        <v>0</v>
      </c>
      <c r="C44" s="42">
        <v>0</v>
      </c>
      <c r="D44" s="42">
        <v>0</v>
      </c>
      <c r="E44" s="41"/>
      <c r="F44" s="42">
        <v>0</v>
      </c>
      <c r="G44" s="42">
        <v>0</v>
      </c>
      <c r="H44" s="42">
        <v>0</v>
      </c>
      <c r="I44" s="42">
        <v>0</v>
      </c>
      <c r="J44" s="42">
        <v>0</v>
      </c>
      <c r="K44" s="42">
        <v>0</v>
      </c>
      <c r="L44" s="42">
        <v>0</v>
      </c>
      <c r="M44" s="42">
        <v>0</v>
      </c>
      <c r="N44" s="42">
        <v>0</v>
      </c>
      <c r="O44" s="42">
        <v>0</v>
      </c>
    </row>
    <row r="45" spans="1:15" ht="80" x14ac:dyDescent="0.35">
      <c r="A45" s="41" t="s">
        <v>47</v>
      </c>
      <c r="B45" s="42">
        <v>0</v>
      </c>
      <c r="C45" s="42">
        <v>0</v>
      </c>
      <c r="D45" s="42">
        <v>0</v>
      </c>
      <c r="E45" s="41"/>
      <c r="F45" s="42">
        <v>0</v>
      </c>
      <c r="G45" s="42">
        <v>0</v>
      </c>
      <c r="H45" s="42">
        <v>0</v>
      </c>
      <c r="I45" s="42">
        <v>296</v>
      </c>
      <c r="J45" s="42">
        <v>0</v>
      </c>
      <c r="K45" s="42">
        <v>0</v>
      </c>
      <c r="L45" s="42">
        <v>117</v>
      </c>
      <c r="M45" s="42">
        <v>0</v>
      </c>
      <c r="N45" s="42">
        <v>0</v>
      </c>
      <c r="O45" s="42">
        <v>0</v>
      </c>
    </row>
    <row r="46" spans="1:15" ht="136" x14ac:dyDescent="0.35">
      <c r="A46" s="41" t="s">
        <v>48</v>
      </c>
      <c r="B46" s="42">
        <v>0</v>
      </c>
      <c r="C46" s="42">
        <v>0</v>
      </c>
      <c r="D46" s="42">
        <v>0</v>
      </c>
      <c r="E46" s="41"/>
      <c r="F46" s="42">
        <v>0</v>
      </c>
      <c r="G46" s="42">
        <v>0</v>
      </c>
      <c r="H46" s="42">
        <v>0</v>
      </c>
      <c r="I46" s="42">
        <v>25489.200000000001</v>
      </c>
      <c r="J46" s="42">
        <v>62</v>
      </c>
      <c r="K46" s="42">
        <v>0</v>
      </c>
      <c r="L46" s="42">
        <v>237</v>
      </c>
      <c r="M46" s="42">
        <v>0</v>
      </c>
      <c r="N46" s="42">
        <v>0</v>
      </c>
      <c r="O46" s="42">
        <v>0</v>
      </c>
    </row>
    <row r="47" spans="1:15" ht="88" x14ac:dyDescent="0.35">
      <c r="A47" s="41" t="s">
        <v>49</v>
      </c>
      <c r="B47" s="42">
        <v>140</v>
      </c>
      <c r="C47" s="42">
        <v>0</v>
      </c>
      <c r="D47" s="42">
        <v>0</v>
      </c>
      <c r="E47" s="41"/>
      <c r="F47" s="42">
        <v>0</v>
      </c>
      <c r="G47" s="42">
        <v>0</v>
      </c>
      <c r="H47" s="42">
        <v>0</v>
      </c>
      <c r="I47" s="42">
        <v>0</v>
      </c>
      <c r="J47" s="42">
        <v>0</v>
      </c>
      <c r="K47" s="42">
        <v>0</v>
      </c>
      <c r="L47" s="42">
        <v>0</v>
      </c>
      <c r="M47" s="42">
        <v>0</v>
      </c>
      <c r="N47" s="42">
        <v>0</v>
      </c>
      <c r="O47" s="42">
        <v>0</v>
      </c>
    </row>
    <row r="48" spans="1:15" ht="64" x14ac:dyDescent="0.35">
      <c r="A48" s="41" t="s">
        <v>50</v>
      </c>
      <c r="B48" s="42">
        <v>0</v>
      </c>
      <c r="C48" s="42">
        <v>0</v>
      </c>
      <c r="D48" s="42">
        <v>0</v>
      </c>
      <c r="E48" s="41"/>
      <c r="F48" s="42">
        <v>0</v>
      </c>
      <c r="G48" s="42">
        <v>0</v>
      </c>
      <c r="H48" s="42">
        <v>0</v>
      </c>
      <c r="I48" s="42">
        <v>0</v>
      </c>
      <c r="J48" s="42">
        <v>0</v>
      </c>
      <c r="K48" s="42">
        <v>0</v>
      </c>
      <c r="L48" s="42">
        <v>0</v>
      </c>
      <c r="M48" s="42">
        <v>0</v>
      </c>
      <c r="N48" s="42">
        <v>0</v>
      </c>
      <c r="O48" s="42">
        <v>0</v>
      </c>
    </row>
    <row r="49" spans="1:15" ht="56" x14ac:dyDescent="0.35">
      <c r="A49" s="41" t="s">
        <v>51</v>
      </c>
      <c r="B49" s="42">
        <v>0</v>
      </c>
      <c r="C49" s="42">
        <v>0</v>
      </c>
      <c r="D49" s="42">
        <v>0</v>
      </c>
      <c r="E49" s="41"/>
      <c r="F49" s="42">
        <v>0</v>
      </c>
      <c r="G49" s="42">
        <v>0</v>
      </c>
      <c r="H49" s="42">
        <v>0</v>
      </c>
      <c r="I49" s="42">
        <v>0</v>
      </c>
      <c r="J49" s="42">
        <v>0</v>
      </c>
      <c r="K49" s="42">
        <v>0</v>
      </c>
      <c r="L49" s="42">
        <v>0</v>
      </c>
      <c r="M49" s="42">
        <v>0</v>
      </c>
      <c r="N49" s="42">
        <v>0</v>
      </c>
      <c r="O49" s="42">
        <v>0</v>
      </c>
    </row>
    <row r="50" spans="1:15" ht="16" x14ac:dyDescent="0.35">
      <c r="A50" s="41" t="s">
        <v>52</v>
      </c>
      <c r="B50" s="42">
        <v>0</v>
      </c>
      <c r="C50" s="42">
        <v>0</v>
      </c>
      <c r="D50" s="42">
        <v>0</v>
      </c>
      <c r="E50" s="41"/>
      <c r="F50" s="42">
        <v>0</v>
      </c>
      <c r="G50" s="42">
        <v>0</v>
      </c>
      <c r="H50" s="42">
        <v>0</v>
      </c>
      <c r="I50" s="42">
        <v>0</v>
      </c>
      <c r="J50" s="42">
        <v>0</v>
      </c>
      <c r="K50" s="42">
        <v>0</v>
      </c>
      <c r="L50" s="42">
        <v>500</v>
      </c>
      <c r="M50" s="42">
        <v>0</v>
      </c>
      <c r="N50" s="42">
        <v>0</v>
      </c>
      <c r="O50" s="42">
        <v>0</v>
      </c>
    </row>
    <row r="51" spans="1:15" ht="32" x14ac:dyDescent="0.35">
      <c r="A51" s="41" t="s">
        <v>53</v>
      </c>
      <c r="B51" s="42">
        <v>0</v>
      </c>
      <c r="C51" s="42">
        <v>0</v>
      </c>
      <c r="D51" s="42">
        <v>0</v>
      </c>
      <c r="E51" s="41"/>
      <c r="F51" s="42">
        <v>0</v>
      </c>
      <c r="G51" s="42">
        <v>0</v>
      </c>
      <c r="H51" s="42">
        <v>0</v>
      </c>
      <c r="I51" s="42">
        <v>0</v>
      </c>
      <c r="J51" s="42">
        <v>0</v>
      </c>
      <c r="K51" s="42">
        <v>0</v>
      </c>
      <c r="L51" s="42">
        <v>0</v>
      </c>
      <c r="M51" s="42">
        <v>0</v>
      </c>
      <c r="N51" s="42">
        <v>0</v>
      </c>
      <c r="O51" s="42">
        <v>0</v>
      </c>
    </row>
    <row r="52" spans="1:15" ht="48" x14ac:dyDescent="0.35">
      <c r="A52" s="41" t="s">
        <v>54</v>
      </c>
      <c r="B52" s="42">
        <v>0</v>
      </c>
      <c r="C52" s="42">
        <v>0</v>
      </c>
      <c r="D52" s="42">
        <v>0</v>
      </c>
      <c r="E52" s="41"/>
      <c r="F52" s="42">
        <v>0</v>
      </c>
      <c r="G52" s="42">
        <v>0</v>
      </c>
      <c r="H52" s="42">
        <v>0</v>
      </c>
      <c r="I52" s="42">
        <v>0.1</v>
      </c>
      <c r="J52" s="42">
        <v>0</v>
      </c>
      <c r="K52" s="42">
        <v>0</v>
      </c>
      <c r="L52" s="42">
        <v>0</v>
      </c>
      <c r="M52" s="42">
        <v>0</v>
      </c>
      <c r="N52" s="42">
        <v>0</v>
      </c>
      <c r="O52" s="42">
        <v>0</v>
      </c>
    </row>
    <row r="53" spans="1:15" ht="80" x14ac:dyDescent="0.35">
      <c r="A53" s="41" t="s">
        <v>55</v>
      </c>
      <c r="B53" s="42">
        <v>0</v>
      </c>
      <c r="C53" s="42">
        <v>0</v>
      </c>
      <c r="D53" s="42">
        <v>0</v>
      </c>
      <c r="E53" s="41"/>
      <c r="F53" s="42">
        <v>103</v>
      </c>
      <c r="G53" s="42">
        <v>0</v>
      </c>
      <c r="H53" s="42">
        <v>0</v>
      </c>
      <c r="I53" s="42">
        <v>60</v>
      </c>
      <c r="J53" s="42">
        <v>17.52</v>
      </c>
      <c r="K53" s="42">
        <v>0</v>
      </c>
      <c r="L53" s="42">
        <v>0</v>
      </c>
      <c r="M53" s="42">
        <v>0</v>
      </c>
      <c r="N53" s="42">
        <v>0</v>
      </c>
      <c r="O53" s="42">
        <v>0</v>
      </c>
    </row>
    <row r="54" spans="1:15" ht="96" x14ac:dyDescent="0.35">
      <c r="A54" s="41" t="s">
        <v>56</v>
      </c>
      <c r="B54" s="42">
        <v>0</v>
      </c>
      <c r="C54" s="42">
        <v>0</v>
      </c>
      <c r="D54" s="42">
        <v>0</v>
      </c>
      <c r="E54" s="41"/>
      <c r="F54" s="42">
        <v>0</v>
      </c>
      <c r="G54" s="42">
        <v>0</v>
      </c>
      <c r="H54" s="42">
        <v>0</v>
      </c>
      <c r="I54" s="42">
        <v>0</v>
      </c>
      <c r="J54" s="42">
        <v>0</v>
      </c>
      <c r="K54" s="42">
        <v>0</v>
      </c>
      <c r="L54" s="42">
        <v>0</v>
      </c>
      <c r="M54" s="42">
        <v>0</v>
      </c>
      <c r="N54" s="42">
        <v>0</v>
      </c>
      <c r="O54" s="42">
        <v>0</v>
      </c>
    </row>
    <row r="55" spans="1:15" ht="32" x14ac:dyDescent="0.35">
      <c r="A55" s="41" t="s">
        <v>57</v>
      </c>
      <c r="B55" s="42">
        <v>2071</v>
      </c>
      <c r="C55" s="42">
        <v>0</v>
      </c>
      <c r="D55" s="42">
        <v>0</v>
      </c>
      <c r="E55" s="42">
        <v>107.5</v>
      </c>
      <c r="F55" s="42">
        <v>0</v>
      </c>
      <c r="G55" s="42">
        <v>0</v>
      </c>
      <c r="H55" s="42">
        <v>0</v>
      </c>
      <c r="I55" s="42">
        <v>8461.0400000000009</v>
      </c>
      <c r="J55" s="42">
        <v>223</v>
      </c>
      <c r="K55" s="42">
        <v>0</v>
      </c>
      <c r="L55" s="42">
        <v>8318.9599999999991</v>
      </c>
      <c r="M55" s="42">
        <v>0</v>
      </c>
      <c r="N55" s="42">
        <v>0</v>
      </c>
      <c r="O55" s="42">
        <v>0</v>
      </c>
    </row>
    <row r="56" spans="1:15" ht="120" x14ac:dyDescent="0.35">
      <c r="A56" s="41" t="s">
        <v>58</v>
      </c>
      <c r="B56" s="42">
        <v>70.150000000000006</v>
      </c>
      <c r="C56" s="42">
        <v>0</v>
      </c>
      <c r="D56" s="42">
        <v>0</v>
      </c>
      <c r="E56" s="42">
        <v>52.5</v>
      </c>
      <c r="F56" s="42">
        <v>0</v>
      </c>
      <c r="G56" s="42">
        <v>0</v>
      </c>
      <c r="H56" s="42">
        <v>0</v>
      </c>
      <c r="I56" s="42">
        <v>73.7</v>
      </c>
      <c r="J56" s="42">
        <v>15.9</v>
      </c>
      <c r="K56" s="42">
        <v>0</v>
      </c>
      <c r="L56" s="42">
        <v>1.8</v>
      </c>
      <c r="M56" s="42">
        <v>0</v>
      </c>
      <c r="N56" s="42">
        <v>0</v>
      </c>
      <c r="O56" s="42">
        <v>0</v>
      </c>
    </row>
    <row r="57" spans="1:15" ht="240" x14ac:dyDescent="0.35">
      <c r="A57" s="41" t="s">
        <v>59</v>
      </c>
      <c r="B57" s="42">
        <v>3911.15</v>
      </c>
      <c r="C57" s="42">
        <v>0</v>
      </c>
      <c r="D57" s="42">
        <v>0</v>
      </c>
      <c r="E57" s="42">
        <v>1067.4000000000001</v>
      </c>
      <c r="F57" s="42">
        <v>0</v>
      </c>
      <c r="G57" s="42">
        <v>0</v>
      </c>
      <c r="H57" s="42">
        <v>0</v>
      </c>
      <c r="I57" s="42">
        <v>46474.400000000001</v>
      </c>
      <c r="J57" s="42">
        <v>779.5</v>
      </c>
      <c r="K57" s="42">
        <v>0</v>
      </c>
      <c r="L57" s="42">
        <v>13969.7</v>
      </c>
      <c r="M57" s="42">
        <v>142.1</v>
      </c>
      <c r="N57" s="42">
        <v>0</v>
      </c>
      <c r="O57" s="42">
        <v>0</v>
      </c>
    </row>
    <row r="58" spans="1:15" ht="40" x14ac:dyDescent="0.35">
      <c r="A58" s="41" t="s">
        <v>60</v>
      </c>
      <c r="B58" s="42">
        <v>0</v>
      </c>
      <c r="C58" s="42">
        <v>0</v>
      </c>
      <c r="D58" s="42">
        <v>0</v>
      </c>
      <c r="E58" s="41"/>
      <c r="F58" s="42">
        <v>0</v>
      </c>
      <c r="G58" s="42">
        <v>0</v>
      </c>
      <c r="H58" s="42">
        <v>0</v>
      </c>
      <c r="I58" s="42">
        <v>0</v>
      </c>
      <c r="J58" s="42">
        <v>0</v>
      </c>
      <c r="K58" s="42">
        <v>0</v>
      </c>
      <c r="L58" s="42">
        <v>57.1</v>
      </c>
      <c r="M58" s="42">
        <v>0</v>
      </c>
      <c r="N58" s="42">
        <v>0</v>
      </c>
      <c r="O58" s="42">
        <v>0</v>
      </c>
    </row>
    <row r="59" spans="1:15" ht="48" x14ac:dyDescent="0.35">
      <c r="A59" s="41" t="s">
        <v>61</v>
      </c>
      <c r="B59" s="42">
        <v>0</v>
      </c>
      <c r="C59" s="42">
        <v>0</v>
      </c>
      <c r="D59" s="42">
        <v>0</v>
      </c>
      <c r="E59" s="41"/>
      <c r="F59" s="42">
        <v>0</v>
      </c>
      <c r="G59" s="42">
        <v>0</v>
      </c>
      <c r="H59" s="42">
        <v>0</v>
      </c>
      <c r="I59" s="42">
        <v>0</v>
      </c>
      <c r="J59" s="42">
        <v>0</v>
      </c>
      <c r="K59" s="42">
        <v>0</v>
      </c>
      <c r="L59" s="42">
        <v>0</v>
      </c>
      <c r="M59" s="42">
        <v>0</v>
      </c>
      <c r="N59" s="42">
        <v>0</v>
      </c>
      <c r="O59" s="42">
        <v>0</v>
      </c>
    </row>
    <row r="60" spans="1:15" ht="24" x14ac:dyDescent="0.35">
      <c r="A60" s="41" t="s">
        <v>62</v>
      </c>
      <c r="B60" s="42">
        <v>0</v>
      </c>
      <c r="C60" s="42">
        <v>0</v>
      </c>
      <c r="D60" s="42">
        <v>0</v>
      </c>
      <c r="E60" s="41"/>
      <c r="F60" s="42">
        <v>0</v>
      </c>
      <c r="G60" s="42">
        <v>0</v>
      </c>
      <c r="H60" s="42">
        <v>0</v>
      </c>
      <c r="I60" s="42">
        <v>0</v>
      </c>
      <c r="J60" s="42">
        <v>0</v>
      </c>
      <c r="K60" s="42">
        <v>0</v>
      </c>
      <c r="L60" s="42">
        <v>0</v>
      </c>
      <c r="M60" s="42">
        <v>0</v>
      </c>
      <c r="N60" s="42">
        <v>0</v>
      </c>
      <c r="O60" s="42">
        <v>0</v>
      </c>
    </row>
    <row r="61" spans="1:15" ht="48" x14ac:dyDescent="0.35">
      <c r="A61" s="41" t="s">
        <v>63</v>
      </c>
      <c r="B61" s="42">
        <v>0</v>
      </c>
      <c r="C61" s="42">
        <v>0</v>
      </c>
      <c r="D61" s="42">
        <v>0</v>
      </c>
      <c r="E61" s="41"/>
      <c r="F61" s="42">
        <v>0</v>
      </c>
      <c r="G61" s="42">
        <v>0</v>
      </c>
      <c r="H61" s="42">
        <v>0</v>
      </c>
      <c r="I61" s="42">
        <v>0</v>
      </c>
      <c r="J61" s="42">
        <v>0</v>
      </c>
      <c r="K61" s="42">
        <v>0</v>
      </c>
      <c r="L61" s="42">
        <v>0</v>
      </c>
      <c r="M61" s="42">
        <v>0</v>
      </c>
      <c r="N61" s="42">
        <v>0</v>
      </c>
      <c r="O61" s="42">
        <v>0</v>
      </c>
    </row>
    <row r="62" spans="1:15" ht="40" x14ac:dyDescent="0.35">
      <c r="A62" s="41" t="s">
        <v>64</v>
      </c>
      <c r="B62" s="42">
        <v>0</v>
      </c>
      <c r="C62" s="42">
        <v>0</v>
      </c>
      <c r="D62" s="42">
        <v>0</v>
      </c>
      <c r="E62" s="41"/>
      <c r="F62" s="42">
        <v>0</v>
      </c>
      <c r="G62" s="42">
        <v>0</v>
      </c>
      <c r="H62" s="42">
        <v>0</v>
      </c>
      <c r="I62" s="42">
        <v>0</v>
      </c>
      <c r="J62" s="42">
        <v>0</v>
      </c>
      <c r="K62" s="42">
        <v>0</v>
      </c>
      <c r="L62" s="42">
        <v>0</v>
      </c>
      <c r="M62" s="42">
        <v>0</v>
      </c>
      <c r="N62" s="42">
        <v>43270</v>
      </c>
      <c r="O62" s="42">
        <v>0</v>
      </c>
    </row>
    <row r="63" spans="1:15" ht="32" x14ac:dyDescent="0.35">
      <c r="A63" s="41" t="s">
        <v>65</v>
      </c>
      <c r="B63" s="42">
        <v>0</v>
      </c>
      <c r="C63" s="42">
        <v>0</v>
      </c>
      <c r="D63" s="42">
        <v>0</v>
      </c>
      <c r="E63" s="41"/>
      <c r="F63" s="42">
        <v>0</v>
      </c>
      <c r="G63" s="42">
        <v>0</v>
      </c>
      <c r="H63" s="42">
        <v>0</v>
      </c>
      <c r="I63" s="42">
        <v>0</v>
      </c>
      <c r="J63" s="42">
        <v>0</v>
      </c>
      <c r="K63" s="42">
        <v>0</v>
      </c>
      <c r="L63" s="42">
        <v>0</v>
      </c>
      <c r="M63" s="42">
        <v>0</v>
      </c>
      <c r="N63" s="42">
        <v>0</v>
      </c>
      <c r="O63" s="42">
        <v>0</v>
      </c>
    </row>
    <row r="64" spans="1:15" ht="48" x14ac:dyDescent="0.35">
      <c r="A64" s="41" t="s">
        <v>66</v>
      </c>
      <c r="B64" s="42">
        <v>0</v>
      </c>
      <c r="C64" s="42">
        <v>0</v>
      </c>
      <c r="D64" s="42">
        <v>0</v>
      </c>
      <c r="E64" s="41"/>
      <c r="F64" s="42">
        <v>0</v>
      </c>
      <c r="G64" s="42">
        <v>0</v>
      </c>
      <c r="H64" s="42">
        <v>0</v>
      </c>
      <c r="I64" s="42">
        <v>0</v>
      </c>
      <c r="J64" s="42">
        <v>0</v>
      </c>
      <c r="K64" s="42">
        <v>0</v>
      </c>
      <c r="L64" s="42">
        <v>0</v>
      </c>
      <c r="M64" s="42">
        <v>0</v>
      </c>
      <c r="N64" s="42">
        <v>0</v>
      </c>
      <c r="O64" s="42">
        <v>0</v>
      </c>
    </row>
    <row r="65" spans="1:15" ht="64" x14ac:dyDescent="0.35">
      <c r="A65" s="41" t="s">
        <v>67</v>
      </c>
      <c r="B65" s="42">
        <v>0</v>
      </c>
      <c r="C65" s="42">
        <v>0</v>
      </c>
      <c r="D65" s="42">
        <v>0</v>
      </c>
      <c r="E65" s="41"/>
      <c r="F65" s="42">
        <v>0</v>
      </c>
      <c r="G65" s="42">
        <v>0</v>
      </c>
      <c r="H65" s="42">
        <v>0</v>
      </c>
      <c r="I65" s="42">
        <v>0</v>
      </c>
      <c r="J65" s="42">
        <v>0</v>
      </c>
      <c r="K65" s="42">
        <v>0</v>
      </c>
      <c r="L65" s="42">
        <v>0</v>
      </c>
      <c r="M65" s="42">
        <v>0</v>
      </c>
      <c r="N65" s="42">
        <v>0</v>
      </c>
      <c r="O65" s="42">
        <v>0</v>
      </c>
    </row>
    <row r="66" spans="1:15" ht="32" x14ac:dyDescent="0.35">
      <c r="A66" s="41" t="s">
        <v>68</v>
      </c>
      <c r="B66" s="42">
        <v>0</v>
      </c>
      <c r="C66" s="42">
        <v>0</v>
      </c>
      <c r="D66" s="42">
        <v>0</v>
      </c>
      <c r="E66" s="41"/>
      <c r="F66" s="42">
        <v>0</v>
      </c>
      <c r="G66" s="42">
        <v>0</v>
      </c>
      <c r="H66" s="42">
        <v>0</v>
      </c>
      <c r="I66" s="42">
        <v>0</v>
      </c>
      <c r="J66" s="42">
        <v>0</v>
      </c>
      <c r="K66" s="42">
        <v>0</v>
      </c>
      <c r="L66" s="42">
        <v>0</v>
      </c>
      <c r="M66" s="42">
        <v>0</v>
      </c>
      <c r="N66" s="42">
        <v>0</v>
      </c>
      <c r="O66" s="42">
        <v>0</v>
      </c>
    </row>
    <row r="67" spans="1:15" ht="88" x14ac:dyDescent="0.35">
      <c r="A67" s="41" t="s">
        <v>69</v>
      </c>
      <c r="B67" s="42">
        <v>0</v>
      </c>
      <c r="C67" s="42">
        <v>0</v>
      </c>
      <c r="D67" s="42">
        <v>0</v>
      </c>
      <c r="E67" s="41"/>
      <c r="F67" s="42">
        <v>0</v>
      </c>
      <c r="G67" s="42">
        <v>0</v>
      </c>
      <c r="H67" s="42">
        <v>0</v>
      </c>
      <c r="I67" s="42">
        <v>0</v>
      </c>
      <c r="J67" s="42">
        <v>0</v>
      </c>
      <c r="K67" s="42">
        <v>0</v>
      </c>
      <c r="L67" s="42">
        <v>0</v>
      </c>
      <c r="M67" s="42">
        <v>0</v>
      </c>
      <c r="N67" s="42">
        <v>0</v>
      </c>
      <c r="O67" s="42">
        <v>0</v>
      </c>
    </row>
    <row r="68" spans="1:15" ht="32" x14ac:dyDescent="0.35">
      <c r="A68" s="41" t="s">
        <v>70</v>
      </c>
      <c r="B68" s="42">
        <v>0</v>
      </c>
      <c r="C68" s="42">
        <v>0</v>
      </c>
      <c r="D68" s="42">
        <v>0</v>
      </c>
      <c r="E68" s="41"/>
      <c r="F68" s="42">
        <v>0</v>
      </c>
      <c r="G68" s="42">
        <v>0</v>
      </c>
      <c r="H68" s="42">
        <v>0</v>
      </c>
      <c r="I68" s="42">
        <v>0</v>
      </c>
      <c r="J68" s="42">
        <v>0</v>
      </c>
      <c r="K68" s="42">
        <v>0</v>
      </c>
      <c r="L68" s="42">
        <v>0</v>
      </c>
      <c r="M68" s="42">
        <v>0</v>
      </c>
      <c r="N68" s="42">
        <v>0</v>
      </c>
      <c r="O68" s="42">
        <v>0</v>
      </c>
    </row>
    <row r="69" spans="1:15" ht="24" x14ac:dyDescent="0.35">
      <c r="A69" s="41" t="s">
        <v>71</v>
      </c>
      <c r="B69" s="42">
        <v>0</v>
      </c>
      <c r="C69" s="42">
        <v>0</v>
      </c>
      <c r="D69" s="42">
        <v>0</v>
      </c>
      <c r="E69" s="41"/>
      <c r="F69" s="42">
        <v>0</v>
      </c>
      <c r="G69" s="42">
        <v>0</v>
      </c>
      <c r="H69" s="42">
        <v>0</v>
      </c>
      <c r="I69" s="42">
        <v>0</v>
      </c>
      <c r="J69" s="42">
        <v>0</v>
      </c>
      <c r="K69" s="42">
        <v>0</v>
      </c>
      <c r="L69" s="42">
        <v>0</v>
      </c>
      <c r="M69" s="42">
        <v>0</v>
      </c>
      <c r="N69" s="42">
        <v>0</v>
      </c>
      <c r="O69" s="42">
        <v>0</v>
      </c>
    </row>
    <row r="70" spans="1:15" ht="32" x14ac:dyDescent="0.35">
      <c r="A70" s="41" t="s">
        <v>72</v>
      </c>
      <c r="B70" s="42">
        <v>0</v>
      </c>
      <c r="C70" s="42">
        <v>0</v>
      </c>
      <c r="D70" s="42">
        <v>0</v>
      </c>
      <c r="E70" s="41"/>
      <c r="F70" s="42">
        <v>0</v>
      </c>
      <c r="G70" s="42">
        <v>0</v>
      </c>
      <c r="H70" s="42">
        <v>0</v>
      </c>
      <c r="I70" s="42">
        <v>0</v>
      </c>
      <c r="J70" s="42">
        <v>0</v>
      </c>
      <c r="K70" s="42">
        <v>0</v>
      </c>
      <c r="L70" s="42">
        <v>0</v>
      </c>
      <c r="M70" s="42">
        <v>0</v>
      </c>
      <c r="N70" s="42">
        <v>0</v>
      </c>
      <c r="O70" s="42">
        <v>0</v>
      </c>
    </row>
    <row r="71" spans="1:15" ht="24" x14ac:dyDescent="0.35">
      <c r="A71" s="41" t="s">
        <v>73</v>
      </c>
      <c r="B71" s="42">
        <v>0</v>
      </c>
      <c r="C71" s="42">
        <v>0</v>
      </c>
      <c r="D71" s="42">
        <v>0</v>
      </c>
      <c r="E71" s="41"/>
      <c r="F71" s="42">
        <v>0</v>
      </c>
      <c r="G71" s="42">
        <v>0</v>
      </c>
      <c r="H71" s="42">
        <v>0</v>
      </c>
      <c r="I71" s="42">
        <v>0</v>
      </c>
      <c r="J71" s="42">
        <v>0</v>
      </c>
      <c r="K71" s="42">
        <v>0</v>
      </c>
      <c r="L71" s="42">
        <v>0</v>
      </c>
      <c r="M71" s="42">
        <v>0</v>
      </c>
      <c r="N71" s="42">
        <v>0</v>
      </c>
      <c r="O71" s="42">
        <v>0</v>
      </c>
    </row>
    <row r="72" spans="1:15" ht="136" x14ac:dyDescent="0.35">
      <c r="A72" s="41" t="s">
        <v>74</v>
      </c>
      <c r="B72" s="42">
        <v>0</v>
      </c>
      <c r="C72" s="42">
        <v>0</v>
      </c>
      <c r="D72" s="42">
        <v>0</v>
      </c>
      <c r="E72" s="41"/>
      <c r="F72" s="42">
        <v>0</v>
      </c>
      <c r="G72" s="42">
        <v>0</v>
      </c>
      <c r="H72" s="42">
        <v>0</v>
      </c>
      <c r="I72" s="42">
        <v>0</v>
      </c>
      <c r="J72" s="42">
        <v>0</v>
      </c>
      <c r="K72" s="42">
        <v>0</v>
      </c>
      <c r="L72" s="42">
        <v>5382.28</v>
      </c>
      <c r="M72" s="42">
        <v>0</v>
      </c>
      <c r="N72" s="42">
        <v>0</v>
      </c>
      <c r="O72" s="42">
        <v>0</v>
      </c>
    </row>
    <row r="73" spans="1:15" ht="64" x14ac:dyDescent="0.35">
      <c r="A73" s="41" t="s">
        <v>75</v>
      </c>
      <c r="B73" s="42">
        <v>0</v>
      </c>
      <c r="C73" s="42">
        <v>0</v>
      </c>
      <c r="D73" s="42">
        <v>0</v>
      </c>
      <c r="E73" s="41"/>
      <c r="F73" s="42">
        <v>0</v>
      </c>
      <c r="G73" s="42">
        <v>0</v>
      </c>
      <c r="H73" s="42">
        <v>0</v>
      </c>
      <c r="I73" s="42">
        <v>0</v>
      </c>
      <c r="J73" s="42">
        <v>0</v>
      </c>
      <c r="K73" s="42">
        <v>0</v>
      </c>
      <c r="L73" s="42">
        <v>0</v>
      </c>
      <c r="M73" s="42">
        <v>0</v>
      </c>
      <c r="N73" s="42">
        <v>0</v>
      </c>
      <c r="O73" s="42">
        <v>0</v>
      </c>
    </row>
    <row r="74" spans="1:15" ht="48" x14ac:dyDescent="0.35">
      <c r="A74" s="41" t="s">
        <v>76</v>
      </c>
      <c r="B74" s="42">
        <v>0</v>
      </c>
      <c r="C74" s="42">
        <v>0</v>
      </c>
      <c r="D74" s="42">
        <v>0</v>
      </c>
      <c r="E74" s="41"/>
      <c r="F74" s="42">
        <v>0</v>
      </c>
      <c r="G74" s="42">
        <v>0</v>
      </c>
      <c r="H74" s="42">
        <v>0</v>
      </c>
      <c r="I74" s="42">
        <v>0</v>
      </c>
      <c r="J74" s="42">
        <v>0</v>
      </c>
      <c r="K74" s="42">
        <v>0</v>
      </c>
      <c r="L74" s="42">
        <v>0</v>
      </c>
      <c r="M74" s="42">
        <v>0</v>
      </c>
      <c r="N74" s="42">
        <v>0</v>
      </c>
      <c r="O74" s="42">
        <v>0</v>
      </c>
    </row>
    <row r="75" spans="1:15" ht="40" x14ac:dyDescent="0.35">
      <c r="A75" s="41" t="s">
        <v>361</v>
      </c>
      <c r="B75" s="42">
        <v>0</v>
      </c>
      <c r="C75" s="42">
        <v>0</v>
      </c>
      <c r="D75" s="42">
        <v>0</v>
      </c>
      <c r="E75" s="41"/>
      <c r="F75" s="42">
        <v>0</v>
      </c>
      <c r="G75" s="42">
        <v>0</v>
      </c>
      <c r="H75" s="42">
        <v>0</v>
      </c>
      <c r="I75" s="42">
        <v>0</v>
      </c>
      <c r="J75" s="42">
        <v>0</v>
      </c>
      <c r="K75" s="42">
        <v>0</v>
      </c>
      <c r="L75" s="42">
        <v>0</v>
      </c>
      <c r="M75" s="42">
        <v>0</v>
      </c>
      <c r="N75" s="42">
        <v>0</v>
      </c>
      <c r="O75" s="42">
        <v>0</v>
      </c>
    </row>
    <row r="76" spans="1:15" ht="120" x14ac:dyDescent="0.35">
      <c r="A76" s="41" t="s">
        <v>77</v>
      </c>
      <c r="B76" s="42">
        <v>0</v>
      </c>
      <c r="C76" s="42">
        <v>0</v>
      </c>
      <c r="D76" s="42">
        <v>0</v>
      </c>
      <c r="E76" s="41"/>
      <c r="F76" s="42">
        <v>5.8</v>
      </c>
      <c r="G76" s="42">
        <v>0</v>
      </c>
      <c r="H76" s="42">
        <v>0</v>
      </c>
      <c r="I76" s="42">
        <v>0</v>
      </c>
      <c r="J76" s="42">
        <v>0</v>
      </c>
      <c r="K76" s="42">
        <v>0</v>
      </c>
      <c r="L76" s="42">
        <v>0</v>
      </c>
      <c r="M76" s="42">
        <v>0</v>
      </c>
      <c r="N76" s="42">
        <v>0</v>
      </c>
      <c r="O76" s="42">
        <v>0</v>
      </c>
    </row>
    <row r="77" spans="1:15" ht="56" x14ac:dyDescent="0.35">
      <c r="A77" s="41" t="s">
        <v>78</v>
      </c>
      <c r="B77" s="42">
        <v>0</v>
      </c>
      <c r="C77" s="42">
        <v>0</v>
      </c>
      <c r="D77" s="42">
        <v>0</v>
      </c>
      <c r="E77" s="41"/>
      <c r="F77" s="42">
        <v>0</v>
      </c>
      <c r="G77" s="42">
        <v>0</v>
      </c>
      <c r="H77" s="42">
        <v>0</v>
      </c>
      <c r="I77" s="42">
        <v>0</v>
      </c>
      <c r="J77" s="42">
        <v>0</v>
      </c>
      <c r="K77" s="42">
        <v>0</v>
      </c>
      <c r="L77" s="42">
        <v>0</v>
      </c>
      <c r="M77" s="42">
        <v>0</v>
      </c>
      <c r="N77" s="42">
        <v>0</v>
      </c>
      <c r="O77" s="42">
        <v>0</v>
      </c>
    </row>
    <row r="78" spans="1:15" ht="88" x14ac:dyDescent="0.35">
      <c r="A78" s="41" t="s">
        <v>79</v>
      </c>
      <c r="B78" s="42">
        <v>0</v>
      </c>
      <c r="C78" s="42">
        <v>0</v>
      </c>
      <c r="D78" s="42">
        <v>0</v>
      </c>
      <c r="E78" s="41"/>
      <c r="F78" s="42">
        <v>0</v>
      </c>
      <c r="G78" s="42">
        <v>0</v>
      </c>
      <c r="H78" s="42">
        <v>0</v>
      </c>
      <c r="I78" s="42">
        <v>0</v>
      </c>
      <c r="J78" s="42">
        <v>0</v>
      </c>
      <c r="K78" s="42">
        <v>0</v>
      </c>
      <c r="L78" s="42">
        <v>0</v>
      </c>
      <c r="M78" s="42">
        <v>0</v>
      </c>
      <c r="N78" s="42">
        <v>0</v>
      </c>
      <c r="O78" s="42">
        <v>0</v>
      </c>
    </row>
    <row r="79" spans="1:15" ht="104" x14ac:dyDescent="0.35">
      <c r="A79" s="41" t="s">
        <v>80</v>
      </c>
      <c r="B79" s="42">
        <v>0</v>
      </c>
      <c r="C79" s="42">
        <v>0</v>
      </c>
      <c r="D79" s="42">
        <v>0</v>
      </c>
      <c r="E79" s="41"/>
      <c r="F79" s="42">
        <v>0</v>
      </c>
      <c r="G79" s="42">
        <v>0</v>
      </c>
      <c r="H79" s="42">
        <v>0</v>
      </c>
      <c r="I79" s="42">
        <v>0</v>
      </c>
      <c r="J79" s="42">
        <v>0</v>
      </c>
      <c r="K79" s="42">
        <v>0</v>
      </c>
      <c r="L79" s="42">
        <v>0</v>
      </c>
      <c r="M79" s="42">
        <v>0</v>
      </c>
      <c r="N79" s="42">
        <v>0</v>
      </c>
      <c r="O79" s="42">
        <v>0</v>
      </c>
    </row>
    <row r="80" spans="1:15" ht="40" x14ac:dyDescent="0.35">
      <c r="A80" s="41" t="s">
        <v>81</v>
      </c>
      <c r="B80" s="42">
        <v>0</v>
      </c>
      <c r="C80" s="42">
        <v>0</v>
      </c>
      <c r="D80" s="42">
        <v>0</v>
      </c>
      <c r="E80" s="41"/>
      <c r="F80" s="42">
        <v>0</v>
      </c>
      <c r="G80" s="42">
        <v>0</v>
      </c>
      <c r="H80" s="42">
        <v>0</v>
      </c>
      <c r="I80" s="42">
        <v>0</v>
      </c>
      <c r="J80" s="42">
        <v>0</v>
      </c>
      <c r="K80" s="42">
        <v>0</v>
      </c>
      <c r="L80" s="42">
        <v>0</v>
      </c>
      <c r="M80" s="42">
        <v>0</v>
      </c>
      <c r="N80" s="42">
        <v>0</v>
      </c>
      <c r="O80" s="42">
        <v>0</v>
      </c>
    </row>
    <row r="81" spans="1:17" ht="104" x14ac:dyDescent="0.35">
      <c r="A81" s="41" t="s">
        <v>82</v>
      </c>
      <c r="B81" s="42">
        <v>205974.5</v>
      </c>
      <c r="C81" s="42">
        <v>8.8000000000000007</v>
      </c>
      <c r="D81" s="42">
        <v>0</v>
      </c>
      <c r="E81" s="42">
        <v>3</v>
      </c>
      <c r="F81" s="42">
        <v>20</v>
      </c>
      <c r="G81" s="42">
        <v>0</v>
      </c>
      <c r="H81" s="42">
        <v>265</v>
      </c>
      <c r="I81" s="42">
        <v>16272</v>
      </c>
      <c r="J81" s="42">
        <v>4415</v>
      </c>
      <c r="K81" s="42">
        <v>0</v>
      </c>
      <c r="L81" s="42">
        <v>16506</v>
      </c>
      <c r="M81" s="42">
        <v>0</v>
      </c>
      <c r="N81" s="42">
        <v>43</v>
      </c>
      <c r="O81" s="42">
        <v>0</v>
      </c>
    </row>
    <row r="82" spans="1:17" ht="112" x14ac:dyDescent="0.35">
      <c r="A82" s="41" t="s">
        <v>83</v>
      </c>
      <c r="B82" s="42">
        <v>3710.5</v>
      </c>
      <c r="C82" s="42">
        <v>0</v>
      </c>
      <c r="D82" s="42">
        <v>0</v>
      </c>
      <c r="E82" s="41"/>
      <c r="F82" s="42">
        <v>0</v>
      </c>
      <c r="G82" s="42">
        <v>0</v>
      </c>
      <c r="H82" s="42">
        <v>0</v>
      </c>
      <c r="I82" s="42">
        <v>0</v>
      </c>
      <c r="J82" s="42">
        <v>1250</v>
      </c>
      <c r="K82" s="42">
        <v>0</v>
      </c>
      <c r="L82" s="42">
        <v>23624.5</v>
      </c>
      <c r="M82" s="42">
        <v>0</v>
      </c>
      <c r="N82" s="42">
        <v>0</v>
      </c>
      <c r="O82" s="42">
        <v>0</v>
      </c>
    </row>
    <row r="83" spans="1:17" ht="104" x14ac:dyDescent="0.35">
      <c r="A83" s="41" t="s">
        <v>84</v>
      </c>
      <c r="B83" s="42">
        <v>0</v>
      </c>
      <c r="C83" s="42">
        <v>0</v>
      </c>
      <c r="D83" s="42">
        <v>0</v>
      </c>
      <c r="E83" s="41"/>
      <c r="F83" s="42">
        <v>577.6</v>
      </c>
      <c r="G83" s="42">
        <v>0</v>
      </c>
      <c r="H83" s="42">
        <v>0</v>
      </c>
      <c r="I83" s="42">
        <v>0</v>
      </c>
      <c r="J83" s="42">
        <v>0</v>
      </c>
      <c r="K83" s="42">
        <v>0</v>
      </c>
      <c r="L83" s="42">
        <v>0</v>
      </c>
      <c r="M83" s="42">
        <v>0</v>
      </c>
      <c r="N83" s="42">
        <v>0</v>
      </c>
      <c r="O83" s="42">
        <v>0</v>
      </c>
    </row>
    <row r="84" spans="1:17" ht="56" x14ac:dyDescent="0.35">
      <c r="A84" s="41" t="s">
        <v>85</v>
      </c>
      <c r="B84" s="42">
        <v>0</v>
      </c>
      <c r="C84" s="42">
        <v>0</v>
      </c>
      <c r="D84" s="42">
        <v>0</v>
      </c>
      <c r="E84" s="41"/>
      <c r="F84" s="42">
        <v>0</v>
      </c>
      <c r="G84" s="42">
        <v>0</v>
      </c>
      <c r="H84" s="42">
        <v>0</v>
      </c>
      <c r="I84" s="42">
        <v>0</v>
      </c>
      <c r="J84" s="42">
        <v>0</v>
      </c>
      <c r="K84" s="42">
        <v>0</v>
      </c>
      <c r="L84" s="42">
        <v>0</v>
      </c>
      <c r="M84" s="42">
        <v>0</v>
      </c>
      <c r="N84" s="42">
        <v>0</v>
      </c>
      <c r="O84" s="42">
        <v>0</v>
      </c>
    </row>
    <row r="85" spans="1:17" x14ac:dyDescent="0.35">
      <c r="A85" s="40" t="s">
        <v>86</v>
      </c>
      <c r="B85" s="42">
        <v>519802.68</v>
      </c>
      <c r="C85" s="42">
        <v>203559.77</v>
      </c>
      <c r="D85" s="42">
        <v>0</v>
      </c>
      <c r="E85" s="42">
        <v>368382.5</v>
      </c>
      <c r="F85" s="42">
        <v>9140.65</v>
      </c>
      <c r="G85" s="42">
        <v>87743.8</v>
      </c>
      <c r="H85" s="42">
        <v>3814.2</v>
      </c>
      <c r="I85" s="42">
        <v>525372.18999999994</v>
      </c>
      <c r="J85" s="42">
        <v>142960.44</v>
      </c>
      <c r="K85" s="42">
        <v>6880.3</v>
      </c>
      <c r="L85" s="42">
        <v>105397.58</v>
      </c>
      <c r="M85" s="42">
        <v>7933.12</v>
      </c>
      <c r="N85" s="42">
        <v>956779.01</v>
      </c>
      <c r="O85" s="42">
        <v>0</v>
      </c>
      <c r="Q85" s="28">
        <v>1294</v>
      </c>
    </row>
    <row r="86" spans="1:17" x14ac:dyDescent="0.35">
      <c r="A86" s="40"/>
      <c r="B86" s="42">
        <f>B85/1000</f>
        <v>519.80268000000001</v>
      </c>
      <c r="C86" s="42">
        <f t="shared" ref="C86:O86" si="0">C85/1000</f>
        <v>203.55976999999999</v>
      </c>
      <c r="D86" s="42">
        <f t="shared" si="0"/>
        <v>0</v>
      </c>
      <c r="E86" s="42">
        <f t="shared" si="0"/>
        <v>368.38249999999999</v>
      </c>
      <c r="F86" s="42">
        <f t="shared" si="0"/>
        <v>9.1406499999999991</v>
      </c>
      <c r="G86" s="42">
        <f t="shared" si="0"/>
        <v>87.743800000000007</v>
      </c>
      <c r="H86" s="42">
        <f t="shared" si="0"/>
        <v>3.8142</v>
      </c>
      <c r="I86" s="42">
        <f t="shared" si="0"/>
        <v>525.37218999999993</v>
      </c>
      <c r="J86" s="42">
        <f t="shared" si="0"/>
        <v>142.96044000000001</v>
      </c>
      <c r="K86" s="42">
        <f t="shared" si="0"/>
        <v>6.8803000000000001</v>
      </c>
      <c r="L86" s="42">
        <f t="shared" si="0"/>
        <v>105.39758</v>
      </c>
      <c r="M86" s="42">
        <f t="shared" si="0"/>
        <v>7.9331199999999997</v>
      </c>
      <c r="N86" s="42">
        <f t="shared" si="0"/>
        <v>956.77900999999997</v>
      </c>
      <c r="O86" s="42">
        <f t="shared" si="0"/>
        <v>0</v>
      </c>
      <c r="P86" s="40">
        <f>SUM(B86:O86)</f>
        <v>2937.7662399999999</v>
      </c>
      <c r="Q86" s="28">
        <v>956</v>
      </c>
    </row>
    <row r="87" spans="1:17" x14ac:dyDescent="0.35">
      <c r="A87" s="40"/>
      <c r="B87" s="42" t="s">
        <v>380</v>
      </c>
      <c r="C87" s="42" t="s">
        <v>381</v>
      </c>
      <c r="D87" s="42" t="s">
        <v>382</v>
      </c>
      <c r="E87" s="42" t="s">
        <v>383</v>
      </c>
      <c r="F87" s="42" t="s">
        <v>384</v>
      </c>
      <c r="G87" s="42" t="s">
        <v>385</v>
      </c>
      <c r="H87" s="42" t="s">
        <v>386</v>
      </c>
      <c r="I87" s="42" t="s">
        <v>387</v>
      </c>
      <c r="J87" s="42" t="s">
        <v>388</v>
      </c>
      <c r="K87" s="42" t="s">
        <v>389</v>
      </c>
      <c r="L87" s="42" t="s">
        <v>390</v>
      </c>
      <c r="M87" s="42" t="s">
        <v>391</v>
      </c>
      <c r="N87" s="42" t="s">
        <v>392</v>
      </c>
      <c r="O87" s="42"/>
      <c r="P87" s="40"/>
      <c r="Q87" s="28">
        <f>Q85-Q86</f>
        <v>338</v>
      </c>
    </row>
  </sheetData>
  <mergeCells count="1">
    <mergeCell ref="A2:L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5"/>
  <sheetViews>
    <sheetView zoomScale="70" zoomScaleNormal="70" workbookViewId="0"/>
  </sheetViews>
  <sheetFormatPr baseColWidth="10" defaultRowHeight="14.5" x14ac:dyDescent="0.35"/>
  <cols>
    <col min="1" max="1" width="73" style="12" customWidth="1"/>
    <col min="2" max="2" width="10.90625" style="12"/>
    <col min="3" max="3" width="10.08984375" style="12" customWidth="1"/>
    <col min="4" max="4" width="9.36328125" style="12" customWidth="1"/>
    <col min="5" max="5" width="10.81640625" style="12" customWidth="1"/>
    <col min="6" max="6" width="7.81640625" style="28" bestFit="1" customWidth="1"/>
    <col min="7" max="7" width="7.81640625" style="28" customWidth="1"/>
    <col min="8" max="8" width="10.90625" style="28"/>
    <col min="9" max="16384" width="10.90625" style="12"/>
  </cols>
  <sheetData>
    <row r="1" spans="1:14" ht="15" thickBot="1" x14ac:dyDescent="0.4"/>
    <row r="2" spans="1:14" ht="14.5" customHeight="1" x14ac:dyDescent="0.35">
      <c r="A2" s="93" t="s">
        <v>426</v>
      </c>
      <c r="B2" s="85"/>
      <c r="C2" s="85"/>
      <c r="D2" s="85"/>
      <c r="E2" s="85"/>
      <c r="F2" s="85"/>
      <c r="G2" s="85"/>
      <c r="H2" s="85"/>
      <c r="I2" s="86"/>
      <c r="J2" s="13"/>
      <c r="K2" s="13"/>
      <c r="L2" s="13"/>
      <c r="M2" s="13"/>
      <c r="N2" s="13"/>
    </row>
    <row r="3" spans="1:14" x14ac:dyDescent="0.35">
      <c r="A3" s="87"/>
      <c r="B3" s="88"/>
      <c r="C3" s="88"/>
      <c r="D3" s="88"/>
      <c r="E3" s="88"/>
      <c r="F3" s="88"/>
      <c r="G3" s="88"/>
      <c r="H3" s="88"/>
      <c r="I3" s="89"/>
      <c r="J3" s="13"/>
      <c r="K3" s="13"/>
      <c r="L3" s="13"/>
      <c r="M3" s="13"/>
      <c r="N3" s="13"/>
    </row>
    <row r="4" spans="1:14" ht="15" thickBot="1" x14ac:dyDescent="0.4">
      <c r="A4" s="90"/>
      <c r="B4" s="91"/>
      <c r="C4" s="91"/>
      <c r="D4" s="91"/>
      <c r="E4" s="91"/>
      <c r="F4" s="91"/>
      <c r="G4" s="91"/>
      <c r="H4" s="91"/>
      <c r="I4" s="92"/>
      <c r="J4" s="13"/>
      <c r="K4" s="13"/>
      <c r="L4" s="13"/>
      <c r="M4" s="13"/>
      <c r="N4" s="13"/>
    </row>
    <row r="6" spans="1:14" ht="29" x14ac:dyDescent="0.35">
      <c r="A6" s="43" t="s">
        <v>2</v>
      </c>
      <c r="B6" s="43" t="s">
        <v>3</v>
      </c>
      <c r="C6" s="43" t="s">
        <v>4</v>
      </c>
      <c r="D6" s="43" t="s">
        <v>5</v>
      </c>
      <c r="E6" s="43" t="s">
        <v>393</v>
      </c>
      <c r="F6" s="39"/>
    </row>
    <row r="7" spans="1:14" x14ac:dyDescent="0.35">
      <c r="A7" s="43" t="s">
        <v>86</v>
      </c>
      <c r="B7" s="43">
        <v>2392309.5499999998</v>
      </c>
      <c r="C7" s="43">
        <v>959778.3</v>
      </c>
      <c r="D7" s="43">
        <v>7309.93</v>
      </c>
      <c r="E7" s="43">
        <f t="shared" ref="E7:E38" si="0">SUM(B7:D7)</f>
        <v>3359397.78</v>
      </c>
      <c r="F7" s="39">
        <f>E7/1000</f>
        <v>3359.3977799999998</v>
      </c>
    </row>
    <row r="8" spans="1:14" ht="29" x14ac:dyDescent="0.35">
      <c r="A8" s="44" t="s">
        <v>7</v>
      </c>
      <c r="B8" s="45">
        <v>898618.91</v>
      </c>
      <c r="C8" s="45">
        <v>4291.8999999999996</v>
      </c>
      <c r="D8" s="45">
        <v>6873.1</v>
      </c>
      <c r="E8" s="45">
        <f t="shared" si="0"/>
        <v>909783.91</v>
      </c>
      <c r="F8" s="39">
        <f t="shared" ref="F8:F71" si="1">E8/1000</f>
        <v>909.78390999999999</v>
      </c>
      <c r="G8" s="28" t="s">
        <v>344</v>
      </c>
    </row>
    <row r="9" spans="1:14" ht="29" x14ac:dyDescent="0.35">
      <c r="A9" s="44" t="s">
        <v>30</v>
      </c>
      <c r="B9" s="45">
        <v>301110.03999999998</v>
      </c>
      <c r="C9" s="45">
        <v>538776</v>
      </c>
      <c r="D9" s="45">
        <v>0</v>
      </c>
      <c r="E9" s="45">
        <f t="shared" si="0"/>
        <v>839886.04</v>
      </c>
      <c r="F9" s="39">
        <f t="shared" si="1"/>
        <v>839.88604000000009</v>
      </c>
      <c r="G9" s="28" t="s">
        <v>343</v>
      </c>
      <c r="H9" s="33" t="s">
        <v>351</v>
      </c>
    </row>
    <row r="10" spans="1:14" ht="29" x14ac:dyDescent="0.35">
      <c r="A10" s="44" t="s">
        <v>10</v>
      </c>
      <c r="B10" s="45">
        <v>330807.27</v>
      </c>
      <c r="C10" s="45">
        <v>603.6</v>
      </c>
      <c r="D10" s="45">
        <v>0</v>
      </c>
      <c r="E10" s="45">
        <f t="shared" si="0"/>
        <v>331410.87</v>
      </c>
      <c r="F10" s="39">
        <f t="shared" si="1"/>
        <v>331.41086999999999</v>
      </c>
      <c r="G10" s="28" t="s">
        <v>348</v>
      </c>
      <c r="H10" s="33" t="s">
        <v>399</v>
      </c>
    </row>
    <row r="11" spans="1:14" ht="29" x14ac:dyDescent="0.35">
      <c r="A11" s="44" t="s">
        <v>76</v>
      </c>
      <c r="B11" s="45">
        <v>109230.09</v>
      </c>
      <c r="C11" s="45">
        <v>130091.8</v>
      </c>
      <c r="D11" s="45">
        <v>0</v>
      </c>
      <c r="E11" s="45">
        <f t="shared" si="0"/>
        <v>239321.89</v>
      </c>
      <c r="F11" s="39">
        <f t="shared" si="1"/>
        <v>239.32189000000002</v>
      </c>
      <c r="G11" s="28" t="s">
        <v>376</v>
      </c>
      <c r="H11" s="33" t="s">
        <v>400</v>
      </c>
    </row>
    <row r="12" spans="1:14" x14ac:dyDescent="0.35">
      <c r="A12" s="44" t="s">
        <v>19</v>
      </c>
      <c r="B12" s="45">
        <v>120538.81</v>
      </c>
      <c r="C12" s="45">
        <v>117695.41</v>
      </c>
      <c r="D12" s="45">
        <v>0</v>
      </c>
      <c r="E12" s="45">
        <f t="shared" si="0"/>
        <v>238234.22</v>
      </c>
      <c r="F12" s="39">
        <f t="shared" si="1"/>
        <v>238.23421999999999</v>
      </c>
      <c r="G12" s="28" t="s">
        <v>346</v>
      </c>
      <c r="H12" s="33" t="s">
        <v>401</v>
      </c>
    </row>
    <row r="13" spans="1:14" ht="29" x14ac:dyDescent="0.35">
      <c r="A13" s="44" t="s">
        <v>14</v>
      </c>
      <c r="B13" s="45">
        <v>155798.82</v>
      </c>
      <c r="C13" s="45">
        <v>55329.73</v>
      </c>
      <c r="D13" s="45">
        <v>0</v>
      </c>
      <c r="E13" s="45">
        <f t="shared" si="0"/>
        <v>211128.55000000002</v>
      </c>
      <c r="F13" s="39">
        <f t="shared" si="1"/>
        <v>211.12855000000002</v>
      </c>
      <c r="G13" s="28" t="s">
        <v>347</v>
      </c>
      <c r="H13" s="33" t="s">
        <v>397</v>
      </c>
    </row>
    <row r="14" spans="1:14" ht="29" x14ac:dyDescent="0.35">
      <c r="A14" s="44" t="s">
        <v>24</v>
      </c>
      <c r="B14" s="45">
        <v>124717.05</v>
      </c>
      <c r="C14" s="45">
        <v>2576.3000000000002</v>
      </c>
      <c r="D14" s="45">
        <v>0</v>
      </c>
      <c r="E14" s="45">
        <f t="shared" si="0"/>
        <v>127293.35</v>
      </c>
      <c r="F14" s="39">
        <f t="shared" si="1"/>
        <v>127.29335</v>
      </c>
      <c r="G14" s="28" t="s">
        <v>345</v>
      </c>
    </row>
    <row r="15" spans="1:14" x14ac:dyDescent="0.35">
      <c r="A15" s="44" t="s">
        <v>16</v>
      </c>
      <c r="B15" s="45">
        <v>50275.199999999997</v>
      </c>
      <c r="C15" s="45">
        <v>29098.38</v>
      </c>
      <c r="D15" s="45">
        <v>0</v>
      </c>
      <c r="E15" s="45">
        <f t="shared" si="0"/>
        <v>79373.58</v>
      </c>
      <c r="F15" s="39">
        <f t="shared" si="1"/>
        <v>79.373580000000004</v>
      </c>
      <c r="G15" s="28" t="s">
        <v>342</v>
      </c>
    </row>
    <row r="16" spans="1:14" ht="29" x14ac:dyDescent="0.35">
      <c r="A16" s="44" t="s">
        <v>6</v>
      </c>
      <c r="B16" s="45">
        <v>59554.54</v>
      </c>
      <c r="C16" s="45">
        <v>8596.6</v>
      </c>
      <c r="D16" s="45">
        <v>351.6</v>
      </c>
      <c r="E16" s="45">
        <f t="shared" si="0"/>
        <v>68502.740000000005</v>
      </c>
      <c r="F16" s="39">
        <f t="shared" si="1"/>
        <v>68.502740000000003</v>
      </c>
      <c r="G16" s="28" t="s">
        <v>394</v>
      </c>
    </row>
    <row r="17" spans="1:7" ht="43.5" x14ac:dyDescent="0.35">
      <c r="A17" s="44" t="s">
        <v>83</v>
      </c>
      <c r="B17" s="45">
        <v>49828.08</v>
      </c>
      <c r="C17" s="45">
        <v>14933.55</v>
      </c>
      <c r="D17" s="45">
        <v>0</v>
      </c>
      <c r="E17" s="45">
        <f t="shared" si="0"/>
        <v>64761.630000000005</v>
      </c>
      <c r="F17" s="39">
        <f t="shared" si="1"/>
        <v>64.761630000000011</v>
      </c>
      <c r="G17" s="28" t="s">
        <v>395</v>
      </c>
    </row>
    <row r="18" spans="1:7" x14ac:dyDescent="0.35">
      <c r="A18" s="44" t="s">
        <v>11</v>
      </c>
      <c r="B18" s="45">
        <v>33848.559999999998</v>
      </c>
      <c r="C18" s="45">
        <v>2028.88</v>
      </c>
      <c r="D18" s="45">
        <v>8.5</v>
      </c>
      <c r="E18" s="45">
        <f t="shared" si="0"/>
        <v>35885.939999999995</v>
      </c>
      <c r="F18" s="39">
        <f t="shared" si="1"/>
        <v>35.885939999999998</v>
      </c>
    </row>
    <row r="19" spans="1:7" ht="29" x14ac:dyDescent="0.35">
      <c r="A19" s="44" t="s">
        <v>25</v>
      </c>
      <c r="B19" s="45">
        <v>31452.45</v>
      </c>
      <c r="C19" s="45">
        <v>118.1</v>
      </c>
      <c r="D19" s="45">
        <v>0</v>
      </c>
      <c r="E19" s="45">
        <f t="shared" si="0"/>
        <v>31570.55</v>
      </c>
      <c r="F19" s="39">
        <f t="shared" si="1"/>
        <v>31.570550000000001</v>
      </c>
    </row>
    <row r="20" spans="1:7" ht="29" x14ac:dyDescent="0.35">
      <c r="A20" s="44" t="s">
        <v>8</v>
      </c>
      <c r="B20" s="45">
        <v>26250.17</v>
      </c>
      <c r="C20" s="45">
        <v>409</v>
      </c>
      <c r="D20" s="45">
        <v>75.2</v>
      </c>
      <c r="E20" s="45">
        <f t="shared" si="0"/>
        <v>26734.37</v>
      </c>
      <c r="F20" s="39">
        <f t="shared" si="1"/>
        <v>26.734369999999998</v>
      </c>
    </row>
    <row r="21" spans="1:7" x14ac:dyDescent="0.35">
      <c r="A21" s="44" t="s">
        <v>71</v>
      </c>
      <c r="B21" s="45">
        <v>24154.97</v>
      </c>
      <c r="C21" s="45">
        <v>2441.6</v>
      </c>
      <c r="D21" s="45">
        <v>0</v>
      </c>
      <c r="E21" s="45">
        <f t="shared" si="0"/>
        <v>26596.57</v>
      </c>
      <c r="F21" s="39">
        <f t="shared" si="1"/>
        <v>26.59657</v>
      </c>
    </row>
    <row r="22" spans="1:7" ht="43.5" x14ac:dyDescent="0.35">
      <c r="A22" s="44" t="s">
        <v>77</v>
      </c>
      <c r="B22" s="45">
        <v>5248.64</v>
      </c>
      <c r="C22" s="45">
        <v>16269.16</v>
      </c>
      <c r="D22" s="45">
        <v>0</v>
      </c>
      <c r="E22" s="45">
        <f t="shared" si="0"/>
        <v>21517.8</v>
      </c>
      <c r="F22" s="39">
        <f t="shared" si="1"/>
        <v>21.517799999999998</v>
      </c>
    </row>
    <row r="23" spans="1:7" ht="43.5" x14ac:dyDescent="0.35">
      <c r="A23" s="44" t="s">
        <v>26</v>
      </c>
      <c r="B23" s="45">
        <v>7166.34</v>
      </c>
      <c r="C23" s="45">
        <v>5352.92</v>
      </c>
      <c r="D23" s="45">
        <v>0</v>
      </c>
      <c r="E23" s="45">
        <f t="shared" si="0"/>
        <v>12519.26</v>
      </c>
      <c r="F23" s="39">
        <f t="shared" si="1"/>
        <v>12.519260000000001</v>
      </c>
    </row>
    <row r="24" spans="1:7" ht="43.5" x14ac:dyDescent="0.35">
      <c r="A24" s="44" t="s">
        <v>82</v>
      </c>
      <c r="B24" s="45">
        <v>11755.88</v>
      </c>
      <c r="C24" s="45">
        <v>0</v>
      </c>
      <c r="D24" s="45">
        <v>1.53</v>
      </c>
      <c r="E24" s="45">
        <f t="shared" si="0"/>
        <v>11757.41</v>
      </c>
      <c r="F24" s="39">
        <f t="shared" si="1"/>
        <v>11.75741</v>
      </c>
    </row>
    <row r="25" spans="1:7" ht="29" x14ac:dyDescent="0.35">
      <c r="A25" s="44" t="s">
        <v>41</v>
      </c>
      <c r="B25" s="45">
        <v>127</v>
      </c>
      <c r="C25" s="45">
        <v>9629.68</v>
      </c>
      <c r="D25" s="45">
        <v>0</v>
      </c>
      <c r="E25" s="45">
        <f t="shared" si="0"/>
        <v>9756.68</v>
      </c>
      <c r="F25" s="39">
        <f t="shared" si="1"/>
        <v>9.7566800000000011</v>
      </c>
    </row>
    <row r="26" spans="1:7" x14ac:dyDescent="0.35">
      <c r="A26" s="44" t="s">
        <v>33</v>
      </c>
      <c r="B26" s="45">
        <v>7959</v>
      </c>
      <c r="C26" s="45">
        <v>0</v>
      </c>
      <c r="D26" s="45">
        <v>0</v>
      </c>
      <c r="E26" s="45">
        <f t="shared" si="0"/>
        <v>7959</v>
      </c>
      <c r="F26" s="39">
        <f t="shared" si="1"/>
        <v>7.9589999999999996</v>
      </c>
    </row>
    <row r="27" spans="1:7" ht="29" x14ac:dyDescent="0.35">
      <c r="A27" s="44" t="s">
        <v>28</v>
      </c>
      <c r="B27" s="45">
        <v>10.45</v>
      </c>
      <c r="C27" s="45">
        <v>7856.89</v>
      </c>
      <c r="D27" s="45">
        <v>0</v>
      </c>
      <c r="E27" s="45">
        <f t="shared" si="0"/>
        <v>7867.34</v>
      </c>
      <c r="F27" s="39">
        <f t="shared" si="1"/>
        <v>7.8673400000000004</v>
      </c>
    </row>
    <row r="28" spans="1:7" ht="29" x14ac:dyDescent="0.35">
      <c r="A28" s="44" t="s">
        <v>85</v>
      </c>
      <c r="B28" s="45">
        <v>7099</v>
      </c>
      <c r="C28" s="45">
        <v>0</v>
      </c>
      <c r="D28" s="45">
        <v>0</v>
      </c>
      <c r="E28" s="45">
        <f t="shared" si="0"/>
        <v>7099</v>
      </c>
      <c r="F28" s="39">
        <f t="shared" si="1"/>
        <v>7.0990000000000002</v>
      </c>
    </row>
    <row r="29" spans="1:7" x14ac:dyDescent="0.35">
      <c r="A29" s="44" t="s">
        <v>39</v>
      </c>
      <c r="B29" s="45">
        <v>5367.93</v>
      </c>
      <c r="C29" s="45">
        <v>0</v>
      </c>
      <c r="D29" s="45">
        <v>0</v>
      </c>
      <c r="E29" s="45">
        <f t="shared" si="0"/>
        <v>5367.93</v>
      </c>
      <c r="F29" s="39">
        <f t="shared" si="1"/>
        <v>5.3679300000000003</v>
      </c>
    </row>
    <row r="30" spans="1:7" ht="29" x14ac:dyDescent="0.35">
      <c r="A30" s="44" t="s">
        <v>64</v>
      </c>
      <c r="B30" s="45">
        <v>4555.45</v>
      </c>
      <c r="C30" s="45">
        <v>635</v>
      </c>
      <c r="D30" s="45">
        <v>0</v>
      </c>
      <c r="E30" s="45">
        <f t="shared" si="0"/>
        <v>5190.45</v>
      </c>
      <c r="F30" s="39">
        <f t="shared" si="1"/>
        <v>5.1904500000000002</v>
      </c>
    </row>
    <row r="31" spans="1:7" ht="29" x14ac:dyDescent="0.35">
      <c r="A31" s="44" t="s">
        <v>42</v>
      </c>
      <c r="B31" s="45">
        <v>4599.37</v>
      </c>
      <c r="C31" s="45">
        <v>521</v>
      </c>
      <c r="D31" s="45">
        <v>0</v>
      </c>
      <c r="E31" s="45">
        <f t="shared" si="0"/>
        <v>5120.37</v>
      </c>
      <c r="F31" s="39">
        <f t="shared" si="1"/>
        <v>5.1203700000000003</v>
      </c>
    </row>
    <row r="32" spans="1:7" ht="43.5" x14ac:dyDescent="0.35">
      <c r="A32" s="44" t="s">
        <v>80</v>
      </c>
      <c r="B32" s="45">
        <v>0</v>
      </c>
      <c r="C32" s="45">
        <v>4020</v>
      </c>
      <c r="D32" s="45">
        <v>0</v>
      </c>
      <c r="E32" s="45">
        <f t="shared" si="0"/>
        <v>4020</v>
      </c>
      <c r="F32" s="39">
        <f t="shared" si="1"/>
        <v>4.0199999999999996</v>
      </c>
    </row>
    <row r="33" spans="1:6" ht="29" x14ac:dyDescent="0.35">
      <c r="A33" s="44" t="s">
        <v>46</v>
      </c>
      <c r="B33" s="45">
        <v>3392</v>
      </c>
      <c r="C33" s="45">
        <v>561.52</v>
      </c>
      <c r="D33" s="45">
        <v>0</v>
      </c>
      <c r="E33" s="45">
        <f t="shared" si="0"/>
        <v>3953.52</v>
      </c>
      <c r="F33" s="39">
        <f t="shared" si="1"/>
        <v>3.9535200000000001</v>
      </c>
    </row>
    <row r="34" spans="1:6" ht="43.5" x14ac:dyDescent="0.35">
      <c r="A34" s="44" t="s">
        <v>22</v>
      </c>
      <c r="B34" s="45">
        <v>3356</v>
      </c>
      <c r="C34" s="45">
        <v>0</v>
      </c>
      <c r="D34" s="45">
        <v>0</v>
      </c>
      <c r="E34" s="45">
        <f t="shared" si="0"/>
        <v>3356</v>
      </c>
      <c r="F34" s="39">
        <f t="shared" si="1"/>
        <v>3.3559999999999999</v>
      </c>
    </row>
    <row r="35" spans="1:6" ht="58" x14ac:dyDescent="0.35">
      <c r="A35" s="44" t="s">
        <v>48</v>
      </c>
      <c r="B35" s="45">
        <v>102.29</v>
      </c>
      <c r="C35" s="45">
        <v>3126.5</v>
      </c>
      <c r="D35" s="45">
        <v>0</v>
      </c>
      <c r="E35" s="45">
        <f t="shared" si="0"/>
        <v>3228.79</v>
      </c>
      <c r="F35" s="39">
        <f t="shared" si="1"/>
        <v>3.22879</v>
      </c>
    </row>
    <row r="36" spans="1:6" x14ac:dyDescent="0.35">
      <c r="A36" s="44" t="s">
        <v>68</v>
      </c>
      <c r="B36" s="45">
        <v>0</v>
      </c>
      <c r="C36" s="45">
        <v>3210</v>
      </c>
      <c r="D36" s="45">
        <v>0</v>
      </c>
      <c r="E36" s="45">
        <f t="shared" si="0"/>
        <v>3210</v>
      </c>
      <c r="F36" s="39">
        <f t="shared" si="1"/>
        <v>3.21</v>
      </c>
    </row>
    <row r="37" spans="1:6" ht="29" x14ac:dyDescent="0.35">
      <c r="A37" s="44" t="s">
        <v>13</v>
      </c>
      <c r="B37" s="45">
        <v>2763.4</v>
      </c>
      <c r="C37" s="45">
        <v>0</v>
      </c>
      <c r="D37" s="45">
        <v>0</v>
      </c>
      <c r="E37" s="45">
        <f t="shared" si="0"/>
        <v>2763.4</v>
      </c>
      <c r="F37" s="39">
        <f t="shared" si="1"/>
        <v>2.7634000000000003</v>
      </c>
    </row>
    <row r="38" spans="1:6" x14ac:dyDescent="0.35">
      <c r="A38" s="44" t="s">
        <v>35</v>
      </c>
      <c r="B38" s="45">
        <v>2167</v>
      </c>
      <c r="C38" s="45">
        <v>0</v>
      </c>
      <c r="D38" s="45">
        <v>0</v>
      </c>
      <c r="E38" s="45">
        <f t="shared" si="0"/>
        <v>2167</v>
      </c>
      <c r="F38" s="39">
        <f t="shared" si="1"/>
        <v>2.1669999999999998</v>
      </c>
    </row>
    <row r="39" spans="1:6" ht="101.5" x14ac:dyDescent="0.35">
      <c r="A39" s="44" t="s">
        <v>59</v>
      </c>
      <c r="B39" s="45">
        <v>2057.37</v>
      </c>
      <c r="C39" s="45">
        <v>0</v>
      </c>
      <c r="D39" s="45">
        <v>0</v>
      </c>
      <c r="E39" s="45">
        <f t="shared" ref="E39:E70" si="2">SUM(B39:D39)</f>
        <v>2057.37</v>
      </c>
      <c r="F39" s="39">
        <f t="shared" si="1"/>
        <v>2.0573699999999997</v>
      </c>
    </row>
    <row r="40" spans="1:6" x14ac:dyDescent="0.35">
      <c r="A40" s="44" t="s">
        <v>38</v>
      </c>
      <c r="B40" s="45">
        <v>1839.39</v>
      </c>
      <c r="C40" s="45">
        <v>0</v>
      </c>
      <c r="D40" s="45">
        <v>0</v>
      </c>
      <c r="E40" s="45">
        <f t="shared" si="2"/>
        <v>1839.39</v>
      </c>
      <c r="F40" s="39">
        <f t="shared" si="1"/>
        <v>1.8393900000000001</v>
      </c>
    </row>
    <row r="41" spans="1:6" x14ac:dyDescent="0.35">
      <c r="A41" s="44" t="s">
        <v>70</v>
      </c>
      <c r="B41" s="45">
        <v>1425.7</v>
      </c>
      <c r="C41" s="45">
        <v>248</v>
      </c>
      <c r="D41" s="45">
        <v>0</v>
      </c>
      <c r="E41" s="45">
        <f t="shared" si="2"/>
        <v>1673.7</v>
      </c>
      <c r="F41" s="39">
        <f t="shared" si="1"/>
        <v>1.6737</v>
      </c>
    </row>
    <row r="42" spans="1:6" ht="58" x14ac:dyDescent="0.35">
      <c r="A42" s="44" t="s">
        <v>74</v>
      </c>
      <c r="B42" s="45">
        <v>1367.9</v>
      </c>
      <c r="C42" s="45">
        <v>0</v>
      </c>
      <c r="D42" s="45">
        <v>0</v>
      </c>
      <c r="E42" s="45">
        <f t="shared" si="2"/>
        <v>1367.9</v>
      </c>
      <c r="F42" s="39">
        <f t="shared" si="1"/>
        <v>1.3679000000000001</v>
      </c>
    </row>
    <row r="43" spans="1:6" x14ac:dyDescent="0.35">
      <c r="A43" s="44" t="s">
        <v>9</v>
      </c>
      <c r="B43" s="45">
        <v>924.62</v>
      </c>
      <c r="C43" s="45">
        <v>0</v>
      </c>
      <c r="D43" s="45">
        <v>0</v>
      </c>
      <c r="E43" s="45">
        <f t="shared" si="2"/>
        <v>924.62</v>
      </c>
      <c r="F43" s="39">
        <f t="shared" si="1"/>
        <v>0.92462</v>
      </c>
    </row>
    <row r="44" spans="1:6" ht="29" x14ac:dyDescent="0.35">
      <c r="A44" s="44" t="s">
        <v>51</v>
      </c>
      <c r="B44" s="45">
        <v>0</v>
      </c>
      <c r="C44" s="45">
        <v>774</v>
      </c>
      <c r="D44" s="45">
        <v>0</v>
      </c>
      <c r="E44" s="45">
        <f t="shared" si="2"/>
        <v>774</v>
      </c>
      <c r="F44" s="39">
        <f t="shared" si="1"/>
        <v>0.77400000000000002</v>
      </c>
    </row>
    <row r="45" spans="1:6" x14ac:dyDescent="0.35">
      <c r="A45" s="44" t="s">
        <v>73</v>
      </c>
      <c r="B45" s="45">
        <v>585.16999999999996</v>
      </c>
      <c r="C45" s="45">
        <v>0</v>
      </c>
      <c r="D45" s="45">
        <v>0</v>
      </c>
      <c r="E45" s="45">
        <f t="shared" si="2"/>
        <v>585.16999999999996</v>
      </c>
      <c r="F45" s="39">
        <f t="shared" si="1"/>
        <v>0.58516999999999997</v>
      </c>
    </row>
    <row r="46" spans="1:6" ht="29" x14ac:dyDescent="0.35">
      <c r="A46" s="44" t="s">
        <v>12</v>
      </c>
      <c r="B46" s="45">
        <v>381.1</v>
      </c>
      <c r="C46" s="45">
        <v>0.8</v>
      </c>
      <c r="D46" s="45">
        <v>0</v>
      </c>
      <c r="E46" s="45">
        <f t="shared" si="2"/>
        <v>381.90000000000003</v>
      </c>
      <c r="F46" s="39">
        <f t="shared" si="1"/>
        <v>0.38190000000000002</v>
      </c>
    </row>
    <row r="47" spans="1:6" ht="43.5" x14ac:dyDescent="0.35">
      <c r="A47" s="44" t="s">
        <v>84</v>
      </c>
      <c r="B47" s="45">
        <v>264.36</v>
      </c>
      <c r="C47" s="45">
        <v>89.16</v>
      </c>
      <c r="D47" s="45">
        <v>0</v>
      </c>
      <c r="E47" s="45">
        <f t="shared" si="2"/>
        <v>353.52</v>
      </c>
      <c r="F47" s="39">
        <f t="shared" si="1"/>
        <v>0.35352</v>
      </c>
    </row>
    <row r="48" spans="1:6" x14ac:dyDescent="0.35">
      <c r="A48" s="44" t="s">
        <v>72</v>
      </c>
      <c r="B48" s="45">
        <v>342.5</v>
      </c>
      <c r="C48" s="45">
        <v>0</v>
      </c>
      <c r="D48" s="45">
        <v>0</v>
      </c>
      <c r="E48" s="45">
        <f t="shared" si="2"/>
        <v>342.5</v>
      </c>
      <c r="F48" s="39">
        <f t="shared" si="1"/>
        <v>0.34250000000000003</v>
      </c>
    </row>
    <row r="49" spans="1:6" x14ac:dyDescent="0.35">
      <c r="A49" s="44" t="s">
        <v>43</v>
      </c>
      <c r="B49" s="45">
        <v>290</v>
      </c>
      <c r="C49" s="45">
        <v>0</v>
      </c>
      <c r="D49" s="45">
        <v>0</v>
      </c>
      <c r="E49" s="45">
        <f t="shared" si="2"/>
        <v>290</v>
      </c>
      <c r="F49" s="39">
        <f t="shared" si="1"/>
        <v>0.28999999999999998</v>
      </c>
    </row>
    <row r="50" spans="1:6" x14ac:dyDescent="0.35">
      <c r="A50" s="44" t="s">
        <v>45</v>
      </c>
      <c r="B50" s="45">
        <v>0</v>
      </c>
      <c r="C50" s="45">
        <v>284</v>
      </c>
      <c r="D50" s="45">
        <v>0</v>
      </c>
      <c r="E50" s="45">
        <f t="shared" si="2"/>
        <v>284</v>
      </c>
      <c r="F50" s="39">
        <f t="shared" si="1"/>
        <v>0.28399999999999997</v>
      </c>
    </row>
    <row r="51" spans="1:6" ht="43.5" x14ac:dyDescent="0.35">
      <c r="A51" s="44" t="s">
        <v>69</v>
      </c>
      <c r="B51" s="45">
        <v>258.52999999999997</v>
      </c>
      <c r="C51" s="45">
        <v>0</v>
      </c>
      <c r="D51" s="45">
        <v>0</v>
      </c>
      <c r="E51" s="45">
        <f t="shared" si="2"/>
        <v>258.52999999999997</v>
      </c>
      <c r="F51" s="39">
        <f t="shared" si="1"/>
        <v>0.25852999999999998</v>
      </c>
    </row>
    <row r="52" spans="1:6" x14ac:dyDescent="0.35">
      <c r="A52" s="44" t="s">
        <v>29</v>
      </c>
      <c r="B52" s="45">
        <v>251</v>
      </c>
      <c r="C52" s="45">
        <v>0</v>
      </c>
      <c r="D52" s="45">
        <v>0</v>
      </c>
      <c r="E52" s="45">
        <f t="shared" si="2"/>
        <v>251</v>
      </c>
      <c r="F52" s="39">
        <f t="shared" si="1"/>
        <v>0.251</v>
      </c>
    </row>
    <row r="53" spans="1:6" x14ac:dyDescent="0.35">
      <c r="A53" s="44" t="s">
        <v>34</v>
      </c>
      <c r="B53" s="45">
        <v>200</v>
      </c>
      <c r="C53" s="45">
        <v>0</v>
      </c>
      <c r="D53" s="45">
        <v>0</v>
      </c>
      <c r="E53" s="45">
        <f t="shared" si="2"/>
        <v>200</v>
      </c>
      <c r="F53" s="39">
        <f t="shared" si="1"/>
        <v>0.2</v>
      </c>
    </row>
    <row r="54" spans="1:6" x14ac:dyDescent="0.35">
      <c r="A54" s="44" t="s">
        <v>31</v>
      </c>
      <c r="B54" s="45">
        <v>110</v>
      </c>
      <c r="C54" s="45">
        <v>0</v>
      </c>
      <c r="D54" s="45">
        <v>0</v>
      </c>
      <c r="E54" s="45">
        <f t="shared" si="2"/>
        <v>110</v>
      </c>
      <c r="F54" s="39">
        <f t="shared" si="1"/>
        <v>0.11</v>
      </c>
    </row>
    <row r="55" spans="1:6" ht="43.5" x14ac:dyDescent="0.35">
      <c r="A55" s="44" t="s">
        <v>79</v>
      </c>
      <c r="B55" s="45">
        <v>0</v>
      </c>
      <c r="C55" s="45">
        <v>105.05</v>
      </c>
      <c r="D55" s="45">
        <v>0</v>
      </c>
      <c r="E55" s="45">
        <f t="shared" si="2"/>
        <v>105.05</v>
      </c>
      <c r="F55" s="39">
        <f t="shared" si="1"/>
        <v>0.10504999999999999</v>
      </c>
    </row>
    <row r="56" spans="1:6" ht="43.5" x14ac:dyDescent="0.35">
      <c r="A56" s="44" t="s">
        <v>58</v>
      </c>
      <c r="B56" s="45">
        <v>96</v>
      </c>
      <c r="C56" s="45">
        <v>0</v>
      </c>
      <c r="D56" s="45">
        <v>0</v>
      </c>
      <c r="E56" s="45">
        <f t="shared" si="2"/>
        <v>96</v>
      </c>
      <c r="F56" s="39">
        <f t="shared" si="1"/>
        <v>9.6000000000000002E-2</v>
      </c>
    </row>
    <row r="57" spans="1:6" ht="29" x14ac:dyDescent="0.35">
      <c r="A57" s="44" t="s">
        <v>47</v>
      </c>
      <c r="B57" s="45">
        <v>0</v>
      </c>
      <c r="C57" s="45">
        <v>95</v>
      </c>
      <c r="D57" s="45">
        <v>0</v>
      </c>
      <c r="E57" s="45">
        <f t="shared" si="2"/>
        <v>95</v>
      </c>
      <c r="F57" s="39">
        <f t="shared" si="1"/>
        <v>9.5000000000000001E-2</v>
      </c>
    </row>
    <row r="58" spans="1:6" ht="29" x14ac:dyDescent="0.35">
      <c r="A58" s="44" t="s">
        <v>75</v>
      </c>
      <c r="B58" s="45">
        <v>48</v>
      </c>
      <c r="C58" s="45">
        <v>0</v>
      </c>
      <c r="D58" s="45">
        <v>0</v>
      </c>
      <c r="E58" s="45">
        <f t="shared" si="2"/>
        <v>48</v>
      </c>
      <c r="F58" s="39">
        <f t="shared" si="1"/>
        <v>4.8000000000000001E-2</v>
      </c>
    </row>
    <row r="59" spans="1:6" x14ac:dyDescent="0.35">
      <c r="A59" s="44" t="s">
        <v>53</v>
      </c>
      <c r="B59" s="45">
        <v>13.2</v>
      </c>
      <c r="C59" s="45">
        <v>0</v>
      </c>
      <c r="D59" s="45">
        <v>0</v>
      </c>
      <c r="E59" s="45">
        <f t="shared" si="2"/>
        <v>13.2</v>
      </c>
      <c r="F59" s="39">
        <f t="shared" si="1"/>
        <v>1.32E-2</v>
      </c>
    </row>
    <row r="60" spans="1:6" ht="29" x14ac:dyDescent="0.35">
      <c r="A60" s="44" t="s">
        <v>67</v>
      </c>
      <c r="B60" s="45">
        <v>0</v>
      </c>
      <c r="C60" s="45">
        <v>6.07</v>
      </c>
      <c r="D60" s="45">
        <v>0</v>
      </c>
      <c r="E60" s="45">
        <f t="shared" si="2"/>
        <v>6.07</v>
      </c>
      <c r="F60" s="39">
        <f t="shared" si="1"/>
        <v>6.0699999999999999E-3</v>
      </c>
    </row>
    <row r="61" spans="1:6" ht="29" x14ac:dyDescent="0.35">
      <c r="A61" s="44" t="s">
        <v>37</v>
      </c>
      <c r="B61" s="45">
        <v>0</v>
      </c>
      <c r="C61" s="45">
        <v>2.7</v>
      </c>
      <c r="D61" s="45">
        <v>0</v>
      </c>
      <c r="E61" s="45">
        <f t="shared" si="2"/>
        <v>2.7</v>
      </c>
      <c r="F61" s="39">
        <f t="shared" si="1"/>
        <v>2.7000000000000001E-3</v>
      </c>
    </row>
    <row r="62" spans="1:6" ht="29" x14ac:dyDescent="0.35">
      <c r="A62" s="44" t="s">
        <v>15</v>
      </c>
      <c r="B62" s="45">
        <v>0</v>
      </c>
      <c r="C62" s="45">
        <v>0</v>
      </c>
      <c r="D62" s="45">
        <v>0</v>
      </c>
      <c r="E62" s="45">
        <f t="shared" si="2"/>
        <v>0</v>
      </c>
      <c r="F62" s="39">
        <f t="shared" si="1"/>
        <v>0</v>
      </c>
    </row>
    <row r="63" spans="1:6" ht="29" x14ac:dyDescent="0.35">
      <c r="A63" s="44" t="s">
        <v>17</v>
      </c>
      <c r="B63" s="45">
        <v>0</v>
      </c>
      <c r="C63" s="45">
        <v>0</v>
      </c>
      <c r="D63" s="45">
        <v>0</v>
      </c>
      <c r="E63" s="45">
        <f t="shared" si="2"/>
        <v>0</v>
      </c>
      <c r="F63" s="39">
        <f t="shared" si="1"/>
        <v>0</v>
      </c>
    </row>
    <row r="64" spans="1:6" ht="29" x14ac:dyDescent="0.35">
      <c r="A64" s="44" t="s">
        <v>23</v>
      </c>
      <c r="B64" s="45">
        <v>0</v>
      </c>
      <c r="C64" s="45">
        <v>0</v>
      </c>
      <c r="D64" s="45">
        <v>0</v>
      </c>
      <c r="E64" s="45">
        <f t="shared" si="2"/>
        <v>0</v>
      </c>
      <c r="F64" s="39">
        <f t="shared" si="1"/>
        <v>0</v>
      </c>
    </row>
    <row r="65" spans="1:6" ht="29" x14ac:dyDescent="0.35">
      <c r="A65" s="44" t="s">
        <v>27</v>
      </c>
      <c r="B65" s="45">
        <v>0</v>
      </c>
      <c r="C65" s="45">
        <v>0</v>
      </c>
      <c r="D65" s="45">
        <v>0</v>
      </c>
      <c r="E65" s="45">
        <f t="shared" si="2"/>
        <v>0</v>
      </c>
      <c r="F65" s="39">
        <f t="shared" si="1"/>
        <v>0</v>
      </c>
    </row>
    <row r="66" spans="1:6" x14ac:dyDescent="0.35">
      <c r="A66" s="44" t="s">
        <v>32</v>
      </c>
      <c r="B66" s="45">
        <v>0</v>
      </c>
      <c r="C66" s="45">
        <v>0</v>
      </c>
      <c r="D66" s="45">
        <v>0</v>
      </c>
      <c r="E66" s="45">
        <f t="shared" si="2"/>
        <v>0</v>
      </c>
      <c r="F66" s="39">
        <f t="shared" si="1"/>
        <v>0</v>
      </c>
    </row>
    <row r="67" spans="1:6" x14ac:dyDescent="0.35">
      <c r="A67" s="44" t="s">
        <v>36</v>
      </c>
      <c r="B67" s="45">
        <v>0</v>
      </c>
      <c r="C67" s="45">
        <v>0</v>
      </c>
      <c r="D67" s="45">
        <v>0</v>
      </c>
      <c r="E67" s="45">
        <f t="shared" si="2"/>
        <v>0</v>
      </c>
      <c r="F67" s="39">
        <f t="shared" si="1"/>
        <v>0</v>
      </c>
    </row>
    <row r="68" spans="1:6" x14ac:dyDescent="0.35">
      <c r="A68" s="44" t="s">
        <v>40</v>
      </c>
      <c r="B68" s="45">
        <v>0</v>
      </c>
      <c r="C68" s="45">
        <v>0</v>
      </c>
      <c r="D68" s="45">
        <v>0</v>
      </c>
      <c r="E68" s="45">
        <f t="shared" si="2"/>
        <v>0</v>
      </c>
      <c r="F68" s="39">
        <f t="shared" si="1"/>
        <v>0</v>
      </c>
    </row>
    <row r="69" spans="1:6" ht="29" x14ac:dyDescent="0.35">
      <c r="A69" s="44" t="s">
        <v>44</v>
      </c>
      <c r="B69" s="45">
        <v>0</v>
      </c>
      <c r="C69" s="45">
        <v>0</v>
      </c>
      <c r="D69" s="45">
        <v>0</v>
      </c>
      <c r="E69" s="45">
        <f t="shared" si="2"/>
        <v>0</v>
      </c>
      <c r="F69" s="39">
        <f t="shared" si="1"/>
        <v>0</v>
      </c>
    </row>
    <row r="70" spans="1:6" ht="43.5" x14ac:dyDescent="0.35">
      <c r="A70" s="44" t="s">
        <v>49</v>
      </c>
      <c r="B70" s="45">
        <v>0</v>
      </c>
      <c r="C70" s="45">
        <v>0</v>
      </c>
      <c r="D70" s="45">
        <v>0</v>
      </c>
      <c r="E70" s="45">
        <f t="shared" si="2"/>
        <v>0</v>
      </c>
      <c r="F70" s="39">
        <f t="shared" si="1"/>
        <v>0</v>
      </c>
    </row>
    <row r="71" spans="1:6" ht="29" x14ac:dyDescent="0.35">
      <c r="A71" s="44" t="s">
        <v>50</v>
      </c>
      <c r="B71" s="45">
        <v>0</v>
      </c>
      <c r="C71" s="45">
        <v>0</v>
      </c>
      <c r="D71" s="45">
        <v>0</v>
      </c>
      <c r="E71" s="45">
        <f t="shared" ref="E71:E85" si="3">SUM(B71:D71)</f>
        <v>0</v>
      </c>
      <c r="F71" s="39">
        <f t="shared" si="1"/>
        <v>0</v>
      </c>
    </row>
    <row r="72" spans="1:6" x14ac:dyDescent="0.35">
      <c r="A72" s="44" t="s">
        <v>52</v>
      </c>
      <c r="B72" s="45">
        <v>0</v>
      </c>
      <c r="C72" s="45">
        <v>0</v>
      </c>
      <c r="D72" s="45">
        <v>0</v>
      </c>
      <c r="E72" s="45">
        <f t="shared" si="3"/>
        <v>0</v>
      </c>
      <c r="F72" s="39">
        <f t="shared" ref="F72:F85" si="4">E72/1000</f>
        <v>0</v>
      </c>
    </row>
    <row r="73" spans="1:6" ht="29" x14ac:dyDescent="0.35">
      <c r="A73" s="44" t="s">
        <v>54</v>
      </c>
      <c r="B73" s="45">
        <v>0</v>
      </c>
      <c r="C73" s="45">
        <v>0</v>
      </c>
      <c r="D73" s="45">
        <v>0</v>
      </c>
      <c r="E73" s="45">
        <f t="shared" si="3"/>
        <v>0</v>
      </c>
      <c r="F73" s="39">
        <f t="shared" si="4"/>
        <v>0</v>
      </c>
    </row>
    <row r="74" spans="1:6" ht="29" x14ac:dyDescent="0.35">
      <c r="A74" s="44" t="s">
        <v>55</v>
      </c>
      <c r="B74" s="45">
        <v>0</v>
      </c>
      <c r="C74" s="45">
        <v>0</v>
      </c>
      <c r="D74" s="45">
        <v>0</v>
      </c>
      <c r="E74" s="45">
        <f t="shared" si="3"/>
        <v>0</v>
      </c>
      <c r="F74" s="39">
        <f t="shared" si="4"/>
        <v>0</v>
      </c>
    </row>
    <row r="75" spans="1:6" ht="43.5" x14ac:dyDescent="0.35">
      <c r="A75" s="44" t="s">
        <v>56</v>
      </c>
      <c r="B75" s="45">
        <v>0</v>
      </c>
      <c r="C75" s="45">
        <v>0</v>
      </c>
      <c r="D75" s="45">
        <v>0</v>
      </c>
      <c r="E75" s="45">
        <f t="shared" si="3"/>
        <v>0</v>
      </c>
      <c r="F75" s="39">
        <f t="shared" si="4"/>
        <v>0</v>
      </c>
    </row>
    <row r="76" spans="1:6" x14ac:dyDescent="0.35">
      <c r="A76" s="44" t="s">
        <v>57</v>
      </c>
      <c r="B76" s="45">
        <v>0</v>
      </c>
      <c r="C76" s="45">
        <v>0</v>
      </c>
      <c r="D76" s="45">
        <v>0</v>
      </c>
      <c r="E76" s="45">
        <f t="shared" si="3"/>
        <v>0</v>
      </c>
      <c r="F76" s="39">
        <f t="shared" si="4"/>
        <v>0</v>
      </c>
    </row>
    <row r="77" spans="1:6" x14ac:dyDescent="0.35">
      <c r="A77" s="44" t="s">
        <v>60</v>
      </c>
      <c r="B77" s="45">
        <v>0</v>
      </c>
      <c r="C77" s="45">
        <v>0</v>
      </c>
      <c r="D77" s="45">
        <v>0</v>
      </c>
      <c r="E77" s="45">
        <f t="shared" si="3"/>
        <v>0</v>
      </c>
      <c r="F77" s="39">
        <f t="shared" si="4"/>
        <v>0</v>
      </c>
    </row>
    <row r="78" spans="1:6" ht="29" x14ac:dyDescent="0.35">
      <c r="A78" s="44" t="s">
        <v>61</v>
      </c>
      <c r="B78" s="45">
        <v>0</v>
      </c>
      <c r="C78" s="45">
        <v>0</v>
      </c>
      <c r="D78" s="45">
        <v>0</v>
      </c>
      <c r="E78" s="45">
        <f t="shared" si="3"/>
        <v>0</v>
      </c>
      <c r="F78" s="39">
        <f t="shared" si="4"/>
        <v>0</v>
      </c>
    </row>
    <row r="79" spans="1:6" x14ac:dyDescent="0.35">
      <c r="A79" s="44" t="s">
        <v>62</v>
      </c>
      <c r="B79" s="45">
        <v>0</v>
      </c>
      <c r="C79" s="45">
        <v>0</v>
      </c>
      <c r="D79" s="45">
        <v>0</v>
      </c>
      <c r="E79" s="45">
        <f t="shared" si="3"/>
        <v>0</v>
      </c>
      <c r="F79" s="39">
        <f t="shared" si="4"/>
        <v>0</v>
      </c>
    </row>
    <row r="80" spans="1:6" ht="29" x14ac:dyDescent="0.35">
      <c r="A80" s="44" t="s">
        <v>63</v>
      </c>
      <c r="B80" s="45">
        <v>0</v>
      </c>
      <c r="C80" s="45">
        <v>0</v>
      </c>
      <c r="D80" s="45">
        <v>0</v>
      </c>
      <c r="E80" s="45">
        <f t="shared" si="3"/>
        <v>0</v>
      </c>
      <c r="F80" s="39">
        <f t="shared" si="4"/>
        <v>0</v>
      </c>
    </row>
    <row r="81" spans="1:6" x14ac:dyDescent="0.35">
      <c r="A81" s="44" t="s">
        <v>65</v>
      </c>
      <c r="B81" s="45">
        <v>0</v>
      </c>
      <c r="C81" s="45">
        <v>0</v>
      </c>
      <c r="D81" s="45">
        <v>0</v>
      </c>
      <c r="E81" s="45">
        <f t="shared" si="3"/>
        <v>0</v>
      </c>
      <c r="F81" s="39">
        <f t="shared" si="4"/>
        <v>0</v>
      </c>
    </row>
    <row r="82" spans="1:6" ht="29" x14ac:dyDescent="0.35">
      <c r="A82" s="44" t="s">
        <v>66</v>
      </c>
      <c r="B82" s="45">
        <v>0</v>
      </c>
      <c r="C82" s="45">
        <v>0</v>
      </c>
      <c r="D82" s="45">
        <v>0</v>
      </c>
      <c r="E82" s="45">
        <f t="shared" si="3"/>
        <v>0</v>
      </c>
      <c r="F82" s="39">
        <f t="shared" si="4"/>
        <v>0</v>
      </c>
    </row>
    <row r="83" spans="1:6" x14ac:dyDescent="0.35">
      <c r="A83" s="44" t="s">
        <v>361</v>
      </c>
      <c r="B83" s="45">
        <v>0</v>
      </c>
      <c r="C83" s="45">
        <v>0</v>
      </c>
      <c r="D83" s="45">
        <v>0</v>
      </c>
      <c r="E83" s="45">
        <f t="shared" si="3"/>
        <v>0</v>
      </c>
      <c r="F83" s="39">
        <f t="shared" si="4"/>
        <v>0</v>
      </c>
    </row>
    <row r="84" spans="1:6" ht="29" x14ac:dyDescent="0.35">
      <c r="A84" s="44" t="s">
        <v>78</v>
      </c>
      <c r="B84" s="45">
        <v>0</v>
      </c>
      <c r="C84" s="45">
        <v>0</v>
      </c>
      <c r="D84" s="45">
        <v>0</v>
      </c>
      <c r="E84" s="45">
        <f t="shared" si="3"/>
        <v>0</v>
      </c>
      <c r="F84" s="39">
        <f t="shared" si="4"/>
        <v>0</v>
      </c>
    </row>
    <row r="85" spans="1:6" x14ac:dyDescent="0.35">
      <c r="A85" s="44" t="s">
        <v>81</v>
      </c>
      <c r="B85" s="45">
        <v>0</v>
      </c>
      <c r="C85" s="45">
        <v>0</v>
      </c>
      <c r="D85" s="45">
        <v>0</v>
      </c>
      <c r="E85" s="45">
        <f t="shared" si="3"/>
        <v>0</v>
      </c>
      <c r="F85" s="39">
        <f t="shared" si="4"/>
        <v>0</v>
      </c>
    </row>
  </sheetData>
  <autoFilter ref="A6:E85" xr:uid="{00000000-0009-0000-0000-00000A000000}">
    <sortState xmlns:xlrd2="http://schemas.microsoft.com/office/spreadsheetml/2017/richdata2" ref="A7:E85">
      <sortCondition descending="1" ref="E6"/>
    </sortState>
  </autoFilter>
  <mergeCells count="1">
    <mergeCell ref="A2:I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85"/>
  <sheetViews>
    <sheetView zoomScale="80" zoomScaleNormal="80" workbookViewId="0">
      <selection activeCell="F24" sqref="F24"/>
    </sheetView>
  </sheetViews>
  <sheetFormatPr baseColWidth="10" defaultRowHeight="10.5" x14ac:dyDescent="0.25"/>
  <cols>
    <col min="1" max="1" width="60.54296875" style="14" customWidth="1"/>
    <col min="2" max="2" width="10.90625" style="14"/>
    <col min="3" max="3" width="9.6328125" style="14" customWidth="1"/>
    <col min="4" max="4" width="8.54296875" style="14" customWidth="1"/>
    <col min="5" max="5" width="10.81640625" style="14" bestFit="1" customWidth="1"/>
    <col min="6" max="6" width="7.90625" style="20" bestFit="1" customWidth="1"/>
    <col min="7" max="7" width="4.54296875" style="20" customWidth="1"/>
    <col min="8" max="8" width="10.90625" style="20"/>
    <col min="9" max="16384" width="10.90625" style="14"/>
  </cols>
  <sheetData>
    <row r="1" spans="1:14" s="12" customFormat="1" ht="15" thickBot="1" x14ac:dyDescent="0.4">
      <c r="F1" s="28"/>
      <c r="G1" s="28"/>
      <c r="H1" s="28"/>
    </row>
    <row r="2" spans="1:14" s="12" customFormat="1" ht="14.5" customHeight="1" x14ac:dyDescent="0.35">
      <c r="A2" s="84" t="s">
        <v>419</v>
      </c>
      <c r="B2" s="85"/>
      <c r="C2" s="85"/>
      <c r="D2" s="85"/>
      <c r="E2" s="85"/>
      <c r="F2" s="85"/>
      <c r="G2" s="85"/>
      <c r="H2" s="85"/>
      <c r="I2" s="86"/>
      <c r="J2" s="13"/>
      <c r="K2" s="13"/>
      <c r="L2" s="13"/>
      <c r="M2" s="13"/>
      <c r="N2" s="13"/>
    </row>
    <row r="3" spans="1:14" s="12" customFormat="1" ht="14.5" x14ac:dyDescent="0.35">
      <c r="A3" s="87"/>
      <c r="B3" s="88"/>
      <c r="C3" s="88"/>
      <c r="D3" s="88"/>
      <c r="E3" s="88"/>
      <c r="F3" s="88"/>
      <c r="G3" s="88"/>
      <c r="H3" s="88"/>
      <c r="I3" s="89"/>
      <c r="J3" s="13"/>
      <c r="K3" s="13"/>
      <c r="L3" s="13"/>
      <c r="M3" s="13"/>
      <c r="N3" s="13"/>
    </row>
    <row r="4" spans="1:14" s="12" customFormat="1" ht="15" thickBot="1" x14ac:dyDescent="0.4">
      <c r="A4" s="90"/>
      <c r="B4" s="91"/>
      <c r="C4" s="91"/>
      <c r="D4" s="91"/>
      <c r="E4" s="91"/>
      <c r="F4" s="91"/>
      <c r="G4" s="91"/>
      <c r="H4" s="91"/>
      <c r="I4" s="92"/>
      <c r="J4" s="13"/>
      <c r="K4" s="13"/>
      <c r="L4" s="13"/>
      <c r="M4" s="13"/>
      <c r="N4" s="13"/>
    </row>
    <row r="5" spans="1:14" s="12" customFormat="1" ht="14.5" x14ac:dyDescent="0.35">
      <c r="F5" s="28"/>
      <c r="G5" s="28"/>
      <c r="H5" s="28"/>
    </row>
    <row r="6" spans="1:14" ht="21" x14ac:dyDescent="0.25">
      <c r="A6" s="15" t="s">
        <v>2</v>
      </c>
      <c r="B6" s="15" t="s">
        <v>3</v>
      </c>
      <c r="C6" s="15" t="s">
        <v>396</v>
      </c>
      <c r="D6" s="15" t="s">
        <v>339</v>
      </c>
      <c r="E6" s="15" t="s">
        <v>1</v>
      </c>
    </row>
    <row r="7" spans="1:14" x14ac:dyDescent="0.25">
      <c r="A7" s="15" t="s">
        <v>86</v>
      </c>
      <c r="B7" s="37">
        <v>9066373</v>
      </c>
      <c r="C7" s="37">
        <v>532623.11</v>
      </c>
      <c r="D7" s="37">
        <v>2461.21</v>
      </c>
      <c r="E7" s="37">
        <f t="shared" ref="E7:E38" si="0">SUM(B7:D7)</f>
        <v>9601457.3200000003</v>
      </c>
      <c r="F7" s="20">
        <f t="shared" ref="F7:F38" si="1">E7/1000</f>
        <v>9601.4573199999995</v>
      </c>
    </row>
    <row r="8" spans="1:14" x14ac:dyDescent="0.25">
      <c r="A8" s="19" t="s">
        <v>39</v>
      </c>
      <c r="B8" s="37">
        <v>4747948.8</v>
      </c>
      <c r="C8" s="37">
        <v>20</v>
      </c>
      <c r="D8" s="37">
        <v>0</v>
      </c>
      <c r="E8" s="37">
        <f t="shared" si="0"/>
        <v>4747968.8</v>
      </c>
      <c r="F8" s="46">
        <f t="shared" si="1"/>
        <v>4747.9687999999996</v>
      </c>
      <c r="G8" s="20" t="s">
        <v>340</v>
      </c>
    </row>
    <row r="9" spans="1:14" ht="20" x14ac:dyDescent="0.3">
      <c r="A9" s="19" t="s">
        <v>49</v>
      </c>
      <c r="B9" s="37">
        <v>2738067</v>
      </c>
      <c r="C9" s="37">
        <v>0</v>
      </c>
      <c r="D9" s="37">
        <v>0</v>
      </c>
      <c r="E9" s="37">
        <f t="shared" si="0"/>
        <v>2738067</v>
      </c>
      <c r="F9" s="46">
        <f t="shared" si="1"/>
        <v>2738.067</v>
      </c>
      <c r="G9" s="20" t="s">
        <v>341</v>
      </c>
      <c r="H9" s="33" t="s">
        <v>351</v>
      </c>
    </row>
    <row r="10" spans="1:14" ht="20" x14ac:dyDescent="0.3">
      <c r="A10" s="19" t="s">
        <v>24</v>
      </c>
      <c r="B10" s="37">
        <v>346573.26</v>
      </c>
      <c r="C10" s="37">
        <v>242705.27</v>
      </c>
      <c r="D10" s="37">
        <v>0</v>
      </c>
      <c r="E10" s="37">
        <f t="shared" si="0"/>
        <v>589278.53</v>
      </c>
      <c r="F10" s="46">
        <f t="shared" si="1"/>
        <v>589.27853000000005</v>
      </c>
      <c r="G10" s="20" t="s">
        <v>345</v>
      </c>
      <c r="H10" s="33" t="s">
        <v>399</v>
      </c>
    </row>
    <row r="11" spans="1:14" ht="14" x14ac:dyDescent="0.3">
      <c r="A11" s="19" t="s">
        <v>19</v>
      </c>
      <c r="B11" s="37">
        <v>280336.89</v>
      </c>
      <c r="C11" s="37">
        <v>152952.95000000001</v>
      </c>
      <c r="D11" s="37">
        <v>0</v>
      </c>
      <c r="E11" s="37">
        <f t="shared" si="0"/>
        <v>433289.84</v>
      </c>
      <c r="F11" s="46">
        <f t="shared" si="1"/>
        <v>433.28984000000003</v>
      </c>
      <c r="G11" s="20" t="s">
        <v>346</v>
      </c>
      <c r="H11" s="33" t="s">
        <v>400</v>
      </c>
    </row>
    <row r="12" spans="1:14" ht="14" x14ac:dyDescent="0.3">
      <c r="A12" s="19" t="s">
        <v>30</v>
      </c>
      <c r="B12" s="37">
        <v>282116.17</v>
      </c>
      <c r="C12" s="37">
        <v>11687.6</v>
      </c>
      <c r="D12" s="37">
        <v>2429.75</v>
      </c>
      <c r="E12" s="37">
        <f t="shared" si="0"/>
        <v>296233.51999999996</v>
      </c>
      <c r="F12" s="46">
        <f t="shared" si="1"/>
        <v>296.23351999999994</v>
      </c>
      <c r="G12" s="20" t="s">
        <v>343</v>
      </c>
      <c r="H12" s="33" t="s">
        <v>401</v>
      </c>
    </row>
    <row r="13" spans="1:14" ht="30" x14ac:dyDescent="0.3">
      <c r="A13" s="19" t="s">
        <v>82</v>
      </c>
      <c r="B13" s="37">
        <v>68332.210000000006</v>
      </c>
      <c r="C13" s="37">
        <v>0</v>
      </c>
      <c r="D13" s="37">
        <v>0</v>
      </c>
      <c r="E13" s="37">
        <f t="shared" si="0"/>
        <v>68332.210000000006</v>
      </c>
      <c r="F13" s="46">
        <f t="shared" si="1"/>
        <v>68.332210000000003</v>
      </c>
      <c r="G13" s="20" t="s">
        <v>349</v>
      </c>
      <c r="H13" s="33" t="s">
        <v>397</v>
      </c>
    </row>
    <row r="14" spans="1:14" ht="30" x14ac:dyDescent="0.25">
      <c r="A14" s="19" t="s">
        <v>83</v>
      </c>
      <c r="B14" s="37">
        <v>41454.17</v>
      </c>
      <c r="C14" s="37">
        <v>24563.53</v>
      </c>
      <c r="D14" s="37">
        <v>0</v>
      </c>
      <c r="E14" s="37">
        <f t="shared" si="0"/>
        <v>66017.7</v>
      </c>
      <c r="F14" s="46">
        <f t="shared" si="1"/>
        <v>66.017699999999991</v>
      </c>
      <c r="G14" s="20" t="s">
        <v>395</v>
      </c>
    </row>
    <row r="15" spans="1:14" ht="20" x14ac:dyDescent="0.25">
      <c r="A15" s="19" t="s">
        <v>41</v>
      </c>
      <c r="B15" s="37">
        <v>55721.99</v>
      </c>
      <c r="C15" s="37">
        <v>9136.0499999999993</v>
      </c>
      <c r="D15" s="37">
        <v>0</v>
      </c>
      <c r="E15" s="37">
        <f t="shared" si="0"/>
        <v>64858.039999999994</v>
      </c>
      <c r="F15" s="46">
        <f t="shared" si="1"/>
        <v>64.858039999999988</v>
      </c>
      <c r="G15" s="20" t="s">
        <v>378</v>
      </c>
    </row>
    <row r="16" spans="1:14" x14ac:dyDescent="0.25">
      <c r="A16" s="19" t="s">
        <v>16</v>
      </c>
      <c r="B16" s="37">
        <v>54877.02</v>
      </c>
      <c r="C16" s="37">
        <v>8666.9</v>
      </c>
      <c r="D16" s="37">
        <v>0</v>
      </c>
      <c r="E16" s="37">
        <f t="shared" si="0"/>
        <v>63543.92</v>
      </c>
      <c r="F16" s="46">
        <f t="shared" si="1"/>
        <v>63.54392</v>
      </c>
      <c r="G16" s="20" t="s">
        <v>342</v>
      </c>
    </row>
    <row r="17" spans="1:7" x14ac:dyDescent="0.25">
      <c r="A17" s="19" t="s">
        <v>43</v>
      </c>
      <c r="B17" s="37">
        <v>61879.91</v>
      </c>
      <c r="C17" s="37">
        <v>0</v>
      </c>
      <c r="D17" s="37">
        <v>0</v>
      </c>
      <c r="E17" s="37">
        <f t="shared" si="0"/>
        <v>61879.91</v>
      </c>
      <c r="F17" s="46">
        <f t="shared" si="1"/>
        <v>61.879910000000002</v>
      </c>
      <c r="G17" s="20" t="s">
        <v>352</v>
      </c>
    </row>
    <row r="18" spans="1:7" ht="30" x14ac:dyDescent="0.25">
      <c r="A18" s="19" t="s">
        <v>48</v>
      </c>
      <c r="B18" s="37">
        <v>59846.47</v>
      </c>
      <c r="C18" s="37">
        <v>0</v>
      </c>
      <c r="D18" s="37">
        <v>0</v>
      </c>
      <c r="E18" s="37">
        <f t="shared" si="0"/>
        <v>59846.47</v>
      </c>
      <c r="F18" s="20">
        <f t="shared" si="1"/>
        <v>59.846470000000004</v>
      </c>
    </row>
    <row r="19" spans="1:7" ht="20" x14ac:dyDescent="0.25">
      <c r="A19" s="19" t="s">
        <v>25</v>
      </c>
      <c r="B19" s="37">
        <v>37889.599999999999</v>
      </c>
      <c r="C19" s="37">
        <v>4004</v>
      </c>
      <c r="D19" s="37">
        <v>0</v>
      </c>
      <c r="E19" s="37">
        <f t="shared" si="0"/>
        <v>41893.599999999999</v>
      </c>
      <c r="F19" s="20">
        <f t="shared" si="1"/>
        <v>41.893599999999999</v>
      </c>
    </row>
    <row r="20" spans="1:7" x14ac:dyDescent="0.25">
      <c r="A20" s="19" t="s">
        <v>29</v>
      </c>
      <c r="B20" s="37">
        <v>40175</v>
      </c>
      <c r="C20" s="37">
        <v>0</v>
      </c>
      <c r="D20" s="37">
        <v>0</v>
      </c>
      <c r="E20" s="37">
        <f t="shared" si="0"/>
        <v>40175</v>
      </c>
      <c r="F20" s="20">
        <f t="shared" si="1"/>
        <v>40.174999999999997</v>
      </c>
    </row>
    <row r="21" spans="1:7" x14ac:dyDescent="0.25">
      <c r="A21" s="19" t="s">
        <v>361</v>
      </c>
      <c r="B21" s="37">
        <v>38410</v>
      </c>
      <c r="C21" s="37">
        <v>0</v>
      </c>
      <c r="D21" s="37">
        <v>0</v>
      </c>
      <c r="E21" s="37">
        <f t="shared" si="0"/>
        <v>38410</v>
      </c>
      <c r="F21" s="20">
        <f t="shared" si="1"/>
        <v>38.409999999999997</v>
      </c>
    </row>
    <row r="22" spans="1:7" ht="30" x14ac:dyDescent="0.25">
      <c r="A22" s="19" t="s">
        <v>26</v>
      </c>
      <c r="B22" s="37">
        <v>14063.45</v>
      </c>
      <c r="C22" s="37">
        <v>12818.1</v>
      </c>
      <c r="D22" s="37">
        <v>31.46</v>
      </c>
      <c r="E22" s="37">
        <f t="shared" si="0"/>
        <v>26913.010000000002</v>
      </c>
      <c r="F22" s="20">
        <f t="shared" si="1"/>
        <v>26.913010000000003</v>
      </c>
    </row>
    <row r="23" spans="1:7" ht="30" x14ac:dyDescent="0.25">
      <c r="A23" s="19" t="s">
        <v>77</v>
      </c>
      <c r="B23" s="37">
        <v>24335.3</v>
      </c>
      <c r="C23" s="37">
        <v>60.52</v>
      </c>
      <c r="D23" s="37">
        <v>0</v>
      </c>
      <c r="E23" s="37">
        <f t="shared" si="0"/>
        <v>24395.82</v>
      </c>
      <c r="F23" s="20">
        <f t="shared" si="1"/>
        <v>24.395820000000001</v>
      </c>
    </row>
    <row r="24" spans="1:7" ht="20" x14ac:dyDescent="0.25">
      <c r="A24" s="19" t="s">
        <v>7</v>
      </c>
      <c r="B24" s="37">
        <v>19122.599999999999</v>
      </c>
      <c r="C24" s="37">
        <v>0</v>
      </c>
      <c r="D24" s="37">
        <v>0</v>
      </c>
      <c r="E24" s="37">
        <f t="shared" si="0"/>
        <v>19122.599999999999</v>
      </c>
      <c r="F24" s="20">
        <f t="shared" si="1"/>
        <v>19.122599999999998</v>
      </c>
    </row>
    <row r="25" spans="1:7" ht="20" x14ac:dyDescent="0.25">
      <c r="A25" s="19" t="s">
        <v>46</v>
      </c>
      <c r="B25" s="37">
        <v>18360.5</v>
      </c>
      <c r="C25" s="37">
        <v>403.7</v>
      </c>
      <c r="D25" s="37">
        <v>0</v>
      </c>
      <c r="E25" s="37">
        <f t="shared" si="0"/>
        <v>18764.2</v>
      </c>
      <c r="F25" s="20">
        <f t="shared" si="1"/>
        <v>18.764200000000002</v>
      </c>
    </row>
    <row r="26" spans="1:7" x14ac:dyDescent="0.25">
      <c r="A26" s="19" t="s">
        <v>64</v>
      </c>
      <c r="B26" s="37">
        <v>16594.8</v>
      </c>
      <c r="C26" s="37">
        <v>1931.86</v>
      </c>
      <c r="D26" s="37">
        <v>0</v>
      </c>
      <c r="E26" s="37">
        <f t="shared" si="0"/>
        <v>18526.66</v>
      </c>
      <c r="F26" s="20">
        <f t="shared" si="1"/>
        <v>18.52666</v>
      </c>
    </row>
    <row r="27" spans="1:7" x14ac:dyDescent="0.25">
      <c r="A27" s="19" t="s">
        <v>76</v>
      </c>
      <c r="B27" s="37">
        <v>6397.66</v>
      </c>
      <c r="C27" s="37">
        <v>11610</v>
      </c>
      <c r="D27" s="37">
        <v>0</v>
      </c>
      <c r="E27" s="37">
        <f t="shared" si="0"/>
        <v>18007.66</v>
      </c>
      <c r="F27" s="20">
        <f t="shared" si="1"/>
        <v>18.007660000000001</v>
      </c>
    </row>
    <row r="28" spans="1:7" ht="20" x14ac:dyDescent="0.25">
      <c r="A28" s="19" t="s">
        <v>12</v>
      </c>
      <c r="B28" s="37">
        <v>2422.81</v>
      </c>
      <c r="C28" s="37">
        <v>14264.8</v>
      </c>
      <c r="D28" s="37">
        <v>0</v>
      </c>
      <c r="E28" s="37">
        <f t="shared" si="0"/>
        <v>16687.61</v>
      </c>
      <c r="F28" s="20">
        <f t="shared" si="1"/>
        <v>16.687609999999999</v>
      </c>
    </row>
    <row r="29" spans="1:7" x14ac:dyDescent="0.25">
      <c r="A29" s="19" t="s">
        <v>10</v>
      </c>
      <c r="B29" s="37">
        <v>15140.6</v>
      </c>
      <c r="C29" s="37">
        <v>0</v>
      </c>
      <c r="D29" s="37">
        <v>0</v>
      </c>
      <c r="E29" s="37">
        <f t="shared" si="0"/>
        <v>15140.6</v>
      </c>
      <c r="F29" s="20">
        <f t="shared" si="1"/>
        <v>15.140600000000001</v>
      </c>
    </row>
    <row r="30" spans="1:7" ht="20" x14ac:dyDescent="0.25">
      <c r="A30" s="19" t="s">
        <v>42</v>
      </c>
      <c r="B30" s="37">
        <v>10705.32</v>
      </c>
      <c r="C30" s="37">
        <v>4430.7</v>
      </c>
      <c r="D30" s="37">
        <v>0</v>
      </c>
      <c r="E30" s="37">
        <f t="shared" si="0"/>
        <v>15136.02</v>
      </c>
      <c r="F30" s="20">
        <f t="shared" si="1"/>
        <v>15.13602</v>
      </c>
    </row>
    <row r="31" spans="1:7" x14ac:dyDescent="0.25">
      <c r="A31" s="19" t="s">
        <v>52</v>
      </c>
      <c r="B31" s="37">
        <v>13355.9</v>
      </c>
      <c r="C31" s="37">
        <v>0</v>
      </c>
      <c r="D31" s="37">
        <v>0</v>
      </c>
      <c r="E31" s="37">
        <f t="shared" si="0"/>
        <v>13355.9</v>
      </c>
      <c r="F31" s="20">
        <f t="shared" si="1"/>
        <v>13.3559</v>
      </c>
    </row>
    <row r="32" spans="1:7" ht="20" x14ac:dyDescent="0.25">
      <c r="A32" s="19" t="s">
        <v>67</v>
      </c>
      <c r="B32" s="37">
        <v>247</v>
      </c>
      <c r="C32" s="37">
        <v>12686.2</v>
      </c>
      <c r="D32" s="37">
        <v>0</v>
      </c>
      <c r="E32" s="37">
        <f t="shared" si="0"/>
        <v>12933.2</v>
      </c>
      <c r="F32" s="20">
        <f t="shared" si="1"/>
        <v>12.933200000000001</v>
      </c>
    </row>
    <row r="33" spans="1:6" ht="20" x14ac:dyDescent="0.25">
      <c r="A33" s="19" t="s">
        <v>6</v>
      </c>
      <c r="B33" s="37">
        <v>10601.5</v>
      </c>
      <c r="C33" s="37">
        <v>0</v>
      </c>
      <c r="D33" s="37">
        <v>0</v>
      </c>
      <c r="E33" s="37">
        <f t="shared" si="0"/>
        <v>10601.5</v>
      </c>
      <c r="F33" s="20">
        <f t="shared" si="1"/>
        <v>10.6015</v>
      </c>
    </row>
    <row r="34" spans="1:6" ht="20" x14ac:dyDescent="0.25">
      <c r="A34" s="19" t="s">
        <v>28</v>
      </c>
      <c r="B34" s="37">
        <v>3544.9</v>
      </c>
      <c r="C34" s="37">
        <v>7031</v>
      </c>
      <c r="D34" s="37">
        <v>0</v>
      </c>
      <c r="E34" s="37">
        <f t="shared" si="0"/>
        <v>10575.9</v>
      </c>
      <c r="F34" s="20">
        <f t="shared" si="1"/>
        <v>10.575899999999999</v>
      </c>
    </row>
    <row r="35" spans="1:6" x14ac:dyDescent="0.25">
      <c r="A35" s="19" t="s">
        <v>35</v>
      </c>
      <c r="B35" s="37">
        <v>8220.2000000000007</v>
      </c>
      <c r="C35" s="37">
        <v>3</v>
      </c>
      <c r="D35" s="37">
        <v>0</v>
      </c>
      <c r="E35" s="37">
        <f t="shared" si="0"/>
        <v>8223.2000000000007</v>
      </c>
      <c r="F35" s="20">
        <f t="shared" si="1"/>
        <v>8.2232000000000003</v>
      </c>
    </row>
    <row r="36" spans="1:6" ht="30" x14ac:dyDescent="0.25">
      <c r="A36" s="19" t="s">
        <v>79</v>
      </c>
      <c r="B36" s="37">
        <v>3453.6</v>
      </c>
      <c r="C36" s="37">
        <v>4242.62</v>
      </c>
      <c r="D36" s="37">
        <v>0</v>
      </c>
      <c r="E36" s="37">
        <f t="shared" si="0"/>
        <v>7696.2199999999993</v>
      </c>
      <c r="F36" s="20">
        <f t="shared" si="1"/>
        <v>7.6962199999999994</v>
      </c>
    </row>
    <row r="37" spans="1:6" ht="30" x14ac:dyDescent="0.25">
      <c r="A37" s="19" t="s">
        <v>80</v>
      </c>
      <c r="B37" s="37">
        <v>7320</v>
      </c>
      <c r="C37" s="37">
        <v>0</v>
      </c>
      <c r="D37" s="37">
        <v>0</v>
      </c>
      <c r="E37" s="37">
        <f t="shared" si="0"/>
        <v>7320</v>
      </c>
      <c r="F37" s="20">
        <f t="shared" si="1"/>
        <v>7.32</v>
      </c>
    </row>
    <row r="38" spans="1:6" ht="20" x14ac:dyDescent="0.25">
      <c r="A38" s="19" t="s">
        <v>14</v>
      </c>
      <c r="B38" s="37">
        <v>2800.85</v>
      </c>
      <c r="C38" s="37">
        <v>3372.94</v>
      </c>
      <c r="D38" s="37">
        <v>0</v>
      </c>
      <c r="E38" s="37">
        <f t="shared" si="0"/>
        <v>6173.79</v>
      </c>
      <c r="F38" s="20">
        <f t="shared" si="1"/>
        <v>6.1737900000000003</v>
      </c>
    </row>
    <row r="39" spans="1:6" ht="40" x14ac:dyDescent="0.25">
      <c r="A39" s="19" t="s">
        <v>74</v>
      </c>
      <c r="B39" s="37">
        <v>5492.83</v>
      </c>
      <c r="C39" s="37">
        <v>4.5</v>
      </c>
      <c r="D39" s="37">
        <v>0</v>
      </c>
      <c r="E39" s="37">
        <f t="shared" ref="E39:E70" si="2">SUM(B39:D39)</f>
        <v>5497.33</v>
      </c>
      <c r="F39" s="20">
        <f t="shared" ref="F39:F70" si="3">E39/1000</f>
        <v>5.4973299999999998</v>
      </c>
    </row>
    <row r="40" spans="1:6" x14ac:dyDescent="0.25">
      <c r="A40" s="19" t="s">
        <v>71</v>
      </c>
      <c r="B40" s="37">
        <v>5448.2</v>
      </c>
      <c r="C40" s="37">
        <v>0</v>
      </c>
      <c r="D40" s="37">
        <v>0</v>
      </c>
      <c r="E40" s="37">
        <f t="shared" si="2"/>
        <v>5448.2</v>
      </c>
      <c r="F40" s="20">
        <f t="shared" si="3"/>
        <v>5.4481999999999999</v>
      </c>
    </row>
    <row r="41" spans="1:6" x14ac:dyDescent="0.25">
      <c r="A41" s="19" t="s">
        <v>73</v>
      </c>
      <c r="B41" s="37">
        <v>4369.6000000000004</v>
      </c>
      <c r="C41" s="37">
        <v>0</v>
      </c>
      <c r="D41" s="37">
        <v>0</v>
      </c>
      <c r="E41" s="37">
        <f t="shared" si="2"/>
        <v>4369.6000000000004</v>
      </c>
      <c r="F41" s="20">
        <f t="shared" si="3"/>
        <v>4.3696000000000002</v>
      </c>
    </row>
    <row r="42" spans="1:6" x14ac:dyDescent="0.25">
      <c r="A42" s="19" t="s">
        <v>34</v>
      </c>
      <c r="B42" s="37">
        <v>4238</v>
      </c>
      <c r="C42" s="37">
        <v>105.6</v>
      </c>
      <c r="D42" s="37">
        <v>0</v>
      </c>
      <c r="E42" s="37">
        <f t="shared" si="2"/>
        <v>4343.6000000000004</v>
      </c>
      <c r="F42" s="20">
        <f t="shared" si="3"/>
        <v>4.3436000000000003</v>
      </c>
    </row>
    <row r="43" spans="1:6" ht="30" x14ac:dyDescent="0.25">
      <c r="A43" s="19" t="s">
        <v>84</v>
      </c>
      <c r="B43" s="37">
        <v>1180.7</v>
      </c>
      <c r="C43" s="37">
        <v>2713</v>
      </c>
      <c r="D43" s="37">
        <v>0</v>
      </c>
      <c r="E43" s="37">
        <f t="shared" si="2"/>
        <v>3893.7</v>
      </c>
      <c r="F43" s="20">
        <f t="shared" si="3"/>
        <v>3.8936999999999999</v>
      </c>
    </row>
    <row r="44" spans="1:6" x14ac:dyDescent="0.25">
      <c r="A44" s="19" t="s">
        <v>62</v>
      </c>
      <c r="B44" s="37">
        <v>2995.7</v>
      </c>
      <c r="C44" s="37">
        <v>0</v>
      </c>
      <c r="D44" s="37">
        <v>0</v>
      </c>
      <c r="E44" s="37">
        <f t="shared" si="2"/>
        <v>2995.7</v>
      </c>
      <c r="F44" s="20">
        <f t="shared" si="3"/>
        <v>2.9956999999999998</v>
      </c>
    </row>
    <row r="45" spans="1:6" ht="20" x14ac:dyDescent="0.25">
      <c r="A45" s="19" t="s">
        <v>61</v>
      </c>
      <c r="B45" s="37">
        <v>2722.5</v>
      </c>
      <c r="C45" s="37">
        <v>0</v>
      </c>
      <c r="D45" s="37">
        <v>0</v>
      </c>
      <c r="E45" s="37">
        <f t="shared" si="2"/>
        <v>2722.5</v>
      </c>
      <c r="F45" s="20">
        <f t="shared" si="3"/>
        <v>2.7225000000000001</v>
      </c>
    </row>
    <row r="46" spans="1:6" x14ac:dyDescent="0.25">
      <c r="A46" s="19" t="s">
        <v>38</v>
      </c>
      <c r="B46" s="37">
        <v>1833.62</v>
      </c>
      <c r="C46" s="37">
        <v>527.32000000000005</v>
      </c>
      <c r="D46" s="37">
        <v>0</v>
      </c>
      <c r="E46" s="37">
        <f t="shared" si="2"/>
        <v>2360.94</v>
      </c>
      <c r="F46" s="20">
        <f t="shared" si="3"/>
        <v>2.3609400000000003</v>
      </c>
    </row>
    <row r="47" spans="1:6" x14ac:dyDescent="0.25">
      <c r="A47" s="19" t="s">
        <v>33</v>
      </c>
      <c r="B47" s="37">
        <v>0</v>
      </c>
      <c r="C47" s="37">
        <v>1690</v>
      </c>
      <c r="D47" s="37">
        <v>0</v>
      </c>
      <c r="E47" s="37">
        <f t="shared" si="2"/>
        <v>1690</v>
      </c>
      <c r="F47" s="20">
        <f t="shared" si="3"/>
        <v>1.69</v>
      </c>
    </row>
    <row r="48" spans="1:6" ht="20" x14ac:dyDescent="0.25">
      <c r="A48" s="19" t="s">
        <v>15</v>
      </c>
      <c r="B48" s="37">
        <v>1658</v>
      </c>
      <c r="C48" s="37">
        <v>0</v>
      </c>
      <c r="D48" s="37">
        <v>0</v>
      </c>
      <c r="E48" s="37">
        <f t="shared" si="2"/>
        <v>1658</v>
      </c>
      <c r="F48" s="20">
        <f t="shared" si="3"/>
        <v>1.6579999999999999</v>
      </c>
    </row>
    <row r="49" spans="1:6" x14ac:dyDescent="0.25">
      <c r="A49" s="19" t="s">
        <v>11</v>
      </c>
      <c r="B49" s="37">
        <v>1391.7</v>
      </c>
      <c r="C49" s="37">
        <v>16.5</v>
      </c>
      <c r="D49" s="37">
        <v>0</v>
      </c>
      <c r="E49" s="37">
        <f t="shared" si="2"/>
        <v>1408.2</v>
      </c>
      <c r="F49" s="20">
        <f t="shared" si="3"/>
        <v>1.4082000000000001</v>
      </c>
    </row>
    <row r="50" spans="1:6" ht="60" x14ac:dyDescent="0.25">
      <c r="A50" s="19" t="s">
        <v>59</v>
      </c>
      <c r="B50" s="37">
        <v>1156.82</v>
      </c>
      <c r="C50" s="37">
        <v>0</v>
      </c>
      <c r="D50" s="37">
        <v>0</v>
      </c>
      <c r="E50" s="37">
        <f t="shared" si="2"/>
        <v>1156.82</v>
      </c>
      <c r="F50" s="20">
        <f t="shared" si="3"/>
        <v>1.15682</v>
      </c>
    </row>
    <row r="51" spans="1:6" ht="20" x14ac:dyDescent="0.25">
      <c r="A51" s="19" t="s">
        <v>56</v>
      </c>
      <c r="B51" s="37">
        <v>1134.3</v>
      </c>
      <c r="C51" s="37">
        <v>0</v>
      </c>
      <c r="D51" s="37">
        <v>0</v>
      </c>
      <c r="E51" s="37">
        <f t="shared" si="2"/>
        <v>1134.3</v>
      </c>
      <c r="F51" s="20">
        <f t="shared" si="3"/>
        <v>1.1342999999999999</v>
      </c>
    </row>
    <row r="52" spans="1:6" ht="20" x14ac:dyDescent="0.25">
      <c r="A52" s="19" t="s">
        <v>85</v>
      </c>
      <c r="B52" s="37">
        <v>1064.45</v>
      </c>
      <c r="C52" s="37">
        <v>0</v>
      </c>
      <c r="D52" s="37">
        <v>0</v>
      </c>
      <c r="E52" s="37">
        <f t="shared" si="2"/>
        <v>1064.45</v>
      </c>
      <c r="F52" s="20">
        <f t="shared" si="3"/>
        <v>1.0644500000000001</v>
      </c>
    </row>
    <row r="53" spans="1:6" ht="20" x14ac:dyDescent="0.25">
      <c r="A53" s="19" t="s">
        <v>8</v>
      </c>
      <c r="B53" s="37">
        <v>554.70000000000005</v>
      </c>
      <c r="C53" s="37">
        <v>0</v>
      </c>
      <c r="D53" s="37">
        <v>0</v>
      </c>
      <c r="E53" s="37">
        <f t="shared" si="2"/>
        <v>554.70000000000005</v>
      </c>
      <c r="F53" s="20">
        <f t="shared" si="3"/>
        <v>0.55470000000000008</v>
      </c>
    </row>
    <row r="54" spans="1:6" x14ac:dyDescent="0.25">
      <c r="A54" s="19" t="s">
        <v>45</v>
      </c>
      <c r="B54" s="37">
        <v>18</v>
      </c>
      <c r="C54" s="37">
        <v>383</v>
      </c>
      <c r="D54" s="37">
        <v>0</v>
      </c>
      <c r="E54" s="37">
        <f t="shared" si="2"/>
        <v>401</v>
      </c>
      <c r="F54" s="20">
        <f t="shared" si="3"/>
        <v>0.40100000000000002</v>
      </c>
    </row>
    <row r="55" spans="1:6" ht="20" x14ac:dyDescent="0.25">
      <c r="A55" s="19" t="s">
        <v>22</v>
      </c>
      <c r="B55" s="37">
        <v>0</v>
      </c>
      <c r="C55" s="37">
        <v>277</v>
      </c>
      <c r="D55" s="37">
        <v>0</v>
      </c>
      <c r="E55" s="37">
        <f t="shared" si="2"/>
        <v>277</v>
      </c>
      <c r="F55" s="20">
        <f t="shared" si="3"/>
        <v>0.27700000000000002</v>
      </c>
    </row>
    <row r="56" spans="1:6" ht="20" x14ac:dyDescent="0.25">
      <c r="A56" s="19" t="s">
        <v>63</v>
      </c>
      <c r="B56" s="37">
        <v>264</v>
      </c>
      <c r="C56" s="37">
        <v>0</v>
      </c>
      <c r="D56" s="37">
        <v>0</v>
      </c>
      <c r="E56" s="37">
        <f t="shared" si="2"/>
        <v>264</v>
      </c>
      <c r="F56" s="20">
        <f t="shared" si="3"/>
        <v>0.26400000000000001</v>
      </c>
    </row>
    <row r="57" spans="1:6" x14ac:dyDescent="0.25">
      <c r="A57" s="19" t="s">
        <v>65</v>
      </c>
      <c r="B57" s="37">
        <v>0</v>
      </c>
      <c r="C57" s="37">
        <v>185.5</v>
      </c>
      <c r="D57" s="37">
        <v>0</v>
      </c>
      <c r="E57" s="37">
        <f t="shared" si="2"/>
        <v>185.5</v>
      </c>
      <c r="F57" s="20">
        <f t="shared" si="3"/>
        <v>0.1855</v>
      </c>
    </row>
    <row r="58" spans="1:6" x14ac:dyDescent="0.25">
      <c r="A58" s="19" t="s">
        <v>9</v>
      </c>
      <c r="B58" s="37">
        <v>139.88</v>
      </c>
      <c r="C58" s="37">
        <v>0</v>
      </c>
      <c r="D58" s="37">
        <v>0</v>
      </c>
      <c r="E58" s="37">
        <f t="shared" si="2"/>
        <v>139.88</v>
      </c>
      <c r="F58" s="20">
        <f t="shared" si="3"/>
        <v>0.13988</v>
      </c>
    </row>
    <row r="59" spans="1:6" ht="30" x14ac:dyDescent="0.25">
      <c r="A59" s="19" t="s">
        <v>58</v>
      </c>
      <c r="B59" s="37">
        <v>105.9</v>
      </c>
      <c r="C59" s="37">
        <v>0</v>
      </c>
      <c r="D59" s="37">
        <v>0</v>
      </c>
      <c r="E59" s="37">
        <f t="shared" si="2"/>
        <v>105.9</v>
      </c>
      <c r="F59" s="20">
        <f t="shared" si="3"/>
        <v>0.10590000000000001</v>
      </c>
    </row>
    <row r="60" spans="1:6" x14ac:dyDescent="0.25">
      <c r="A60" s="19" t="s">
        <v>81</v>
      </c>
      <c r="B60" s="37">
        <v>0</v>
      </c>
      <c r="C60" s="37">
        <v>100</v>
      </c>
      <c r="D60" s="37">
        <v>0</v>
      </c>
      <c r="E60" s="37">
        <f t="shared" si="2"/>
        <v>100</v>
      </c>
      <c r="F60" s="20">
        <f t="shared" si="3"/>
        <v>0.1</v>
      </c>
    </row>
    <row r="61" spans="1:6" x14ac:dyDescent="0.25">
      <c r="A61" s="19" t="s">
        <v>36</v>
      </c>
      <c r="B61" s="37">
        <v>62.3</v>
      </c>
      <c r="C61" s="37">
        <v>0</v>
      </c>
      <c r="D61" s="37">
        <v>0</v>
      </c>
      <c r="E61" s="37">
        <f t="shared" si="2"/>
        <v>62.3</v>
      </c>
      <c r="F61" s="20">
        <f t="shared" si="3"/>
        <v>6.2299999999999994E-2</v>
      </c>
    </row>
    <row r="62" spans="1:6" ht="20" x14ac:dyDescent="0.25">
      <c r="A62" s="19" t="s">
        <v>44</v>
      </c>
      <c r="B62" s="37">
        <v>60</v>
      </c>
      <c r="C62" s="37">
        <v>0</v>
      </c>
      <c r="D62" s="37">
        <v>0</v>
      </c>
      <c r="E62" s="37">
        <f t="shared" si="2"/>
        <v>60</v>
      </c>
      <c r="F62" s="20">
        <f t="shared" si="3"/>
        <v>0.06</v>
      </c>
    </row>
    <row r="63" spans="1:6" ht="20" x14ac:dyDescent="0.25">
      <c r="A63" s="19" t="s">
        <v>75</v>
      </c>
      <c r="B63" s="37">
        <v>47.5</v>
      </c>
      <c r="C63" s="37">
        <v>0</v>
      </c>
      <c r="D63" s="37">
        <v>0</v>
      </c>
      <c r="E63" s="37">
        <f t="shared" si="2"/>
        <v>47.5</v>
      </c>
      <c r="F63" s="20">
        <f t="shared" si="3"/>
        <v>4.7500000000000001E-2</v>
      </c>
    </row>
    <row r="64" spans="1:6" x14ac:dyDescent="0.25">
      <c r="A64" s="19" t="s">
        <v>40</v>
      </c>
      <c r="B64" s="37">
        <v>5.6</v>
      </c>
      <c r="C64" s="37">
        <v>28.95</v>
      </c>
      <c r="D64" s="37">
        <v>0</v>
      </c>
      <c r="E64" s="37">
        <f t="shared" si="2"/>
        <v>34.549999999999997</v>
      </c>
      <c r="F64" s="20">
        <f t="shared" si="3"/>
        <v>3.4549999999999997E-2</v>
      </c>
    </row>
    <row r="65" spans="1:6" ht="20" x14ac:dyDescent="0.25">
      <c r="A65" s="19" t="s">
        <v>17</v>
      </c>
      <c r="B65" s="37">
        <v>28.8</v>
      </c>
      <c r="C65" s="37">
        <v>0</v>
      </c>
      <c r="D65" s="37">
        <v>0</v>
      </c>
      <c r="E65" s="37">
        <f t="shared" si="2"/>
        <v>28.8</v>
      </c>
      <c r="F65" s="20">
        <f t="shared" si="3"/>
        <v>2.8799999999999999E-2</v>
      </c>
    </row>
    <row r="66" spans="1:6" ht="20" x14ac:dyDescent="0.25">
      <c r="A66" s="19" t="s">
        <v>55</v>
      </c>
      <c r="B66" s="37">
        <v>23</v>
      </c>
      <c r="C66" s="37">
        <v>0</v>
      </c>
      <c r="D66" s="37">
        <v>0</v>
      </c>
      <c r="E66" s="37">
        <f t="shared" si="2"/>
        <v>23</v>
      </c>
      <c r="F66" s="20">
        <f t="shared" si="3"/>
        <v>2.3E-2</v>
      </c>
    </row>
    <row r="67" spans="1:6" x14ac:dyDescent="0.25">
      <c r="A67" s="19" t="s">
        <v>57</v>
      </c>
      <c r="B67" s="37">
        <v>17</v>
      </c>
      <c r="C67" s="37">
        <v>0</v>
      </c>
      <c r="D67" s="37">
        <v>0</v>
      </c>
      <c r="E67" s="37">
        <f t="shared" si="2"/>
        <v>17</v>
      </c>
      <c r="F67" s="20">
        <f t="shared" si="3"/>
        <v>1.7000000000000001E-2</v>
      </c>
    </row>
    <row r="68" spans="1:6" ht="20" x14ac:dyDescent="0.25">
      <c r="A68" s="19" t="s">
        <v>66</v>
      </c>
      <c r="B68" s="37">
        <v>14</v>
      </c>
      <c r="C68" s="37">
        <v>0</v>
      </c>
      <c r="D68" s="37">
        <v>0</v>
      </c>
      <c r="E68" s="37">
        <f t="shared" si="2"/>
        <v>14</v>
      </c>
      <c r="F68" s="20">
        <f t="shared" si="3"/>
        <v>1.4E-2</v>
      </c>
    </row>
    <row r="69" spans="1:6" x14ac:dyDescent="0.25">
      <c r="A69" s="19" t="s">
        <v>27</v>
      </c>
      <c r="B69" s="37">
        <v>11</v>
      </c>
      <c r="C69" s="37">
        <v>0</v>
      </c>
      <c r="D69" s="37">
        <v>0</v>
      </c>
      <c r="E69" s="37">
        <f t="shared" si="2"/>
        <v>11</v>
      </c>
      <c r="F69" s="20">
        <f t="shared" si="3"/>
        <v>1.0999999999999999E-2</v>
      </c>
    </row>
    <row r="70" spans="1:6" x14ac:dyDescent="0.25">
      <c r="A70" s="19" t="s">
        <v>70</v>
      </c>
      <c r="B70" s="37">
        <v>7.5</v>
      </c>
      <c r="C70" s="37">
        <v>0</v>
      </c>
      <c r="D70" s="37">
        <v>0</v>
      </c>
      <c r="E70" s="37">
        <f t="shared" si="2"/>
        <v>7.5</v>
      </c>
      <c r="F70" s="20">
        <f t="shared" si="3"/>
        <v>7.4999999999999997E-3</v>
      </c>
    </row>
    <row r="71" spans="1:6" ht="20" x14ac:dyDescent="0.25">
      <c r="A71" s="19" t="s">
        <v>78</v>
      </c>
      <c r="B71" s="37">
        <v>4.22</v>
      </c>
      <c r="C71" s="37">
        <v>0</v>
      </c>
      <c r="D71" s="37">
        <v>0</v>
      </c>
      <c r="E71" s="37">
        <f t="shared" ref="E71:E85" si="4">SUM(B71:D71)</f>
        <v>4.22</v>
      </c>
      <c r="F71" s="20">
        <f t="shared" ref="F71:F85" si="5">E71/1000</f>
        <v>4.2199999999999998E-3</v>
      </c>
    </row>
    <row r="72" spans="1:6" x14ac:dyDescent="0.25">
      <c r="A72" s="19" t="s">
        <v>31</v>
      </c>
      <c r="B72" s="37">
        <v>3.9</v>
      </c>
      <c r="C72" s="37">
        <v>0</v>
      </c>
      <c r="D72" s="37">
        <v>0</v>
      </c>
      <c r="E72" s="37">
        <f t="shared" si="4"/>
        <v>3.9</v>
      </c>
      <c r="F72" s="20">
        <f t="shared" si="5"/>
        <v>3.8999999999999998E-3</v>
      </c>
    </row>
    <row r="73" spans="1:6" x14ac:dyDescent="0.25">
      <c r="A73" s="19" t="s">
        <v>60</v>
      </c>
      <c r="B73" s="37">
        <v>3.6</v>
      </c>
      <c r="C73" s="37">
        <v>0</v>
      </c>
      <c r="D73" s="37">
        <v>0</v>
      </c>
      <c r="E73" s="37">
        <f t="shared" si="4"/>
        <v>3.6</v>
      </c>
      <c r="F73" s="20">
        <f t="shared" si="5"/>
        <v>3.5999999999999999E-3</v>
      </c>
    </row>
    <row r="74" spans="1:6" ht="20" x14ac:dyDescent="0.25">
      <c r="A74" s="19" t="s">
        <v>69</v>
      </c>
      <c r="B74" s="37">
        <v>0.2</v>
      </c>
      <c r="C74" s="37">
        <v>0</v>
      </c>
      <c r="D74" s="37">
        <v>0</v>
      </c>
      <c r="E74" s="37">
        <f t="shared" si="4"/>
        <v>0.2</v>
      </c>
      <c r="F74" s="20">
        <f t="shared" si="5"/>
        <v>2.0000000000000001E-4</v>
      </c>
    </row>
    <row r="75" spans="1:6" ht="20" x14ac:dyDescent="0.25">
      <c r="A75" s="19" t="s">
        <v>13</v>
      </c>
      <c r="B75" s="37">
        <v>0</v>
      </c>
      <c r="C75" s="37">
        <v>0</v>
      </c>
      <c r="D75" s="37">
        <v>0</v>
      </c>
      <c r="E75" s="37">
        <f t="shared" si="4"/>
        <v>0</v>
      </c>
      <c r="F75" s="20">
        <f t="shared" si="5"/>
        <v>0</v>
      </c>
    </row>
    <row r="76" spans="1:6" ht="20" x14ac:dyDescent="0.25">
      <c r="A76" s="19" t="s">
        <v>23</v>
      </c>
      <c r="B76" s="37">
        <v>0</v>
      </c>
      <c r="C76" s="37">
        <v>0</v>
      </c>
      <c r="D76" s="37">
        <v>0</v>
      </c>
      <c r="E76" s="37">
        <f t="shared" si="4"/>
        <v>0</v>
      </c>
      <c r="F76" s="20">
        <f t="shared" si="5"/>
        <v>0</v>
      </c>
    </row>
    <row r="77" spans="1:6" x14ac:dyDescent="0.25">
      <c r="A77" s="19" t="s">
        <v>32</v>
      </c>
      <c r="B77" s="37">
        <v>0</v>
      </c>
      <c r="C77" s="37">
        <v>0</v>
      </c>
      <c r="D77" s="37">
        <v>0</v>
      </c>
      <c r="E77" s="37">
        <f t="shared" si="4"/>
        <v>0</v>
      </c>
      <c r="F77" s="20">
        <f t="shared" si="5"/>
        <v>0</v>
      </c>
    </row>
    <row r="78" spans="1:6" x14ac:dyDescent="0.25">
      <c r="A78" s="19" t="s">
        <v>37</v>
      </c>
      <c r="B78" s="37">
        <v>0</v>
      </c>
      <c r="C78" s="37">
        <v>0</v>
      </c>
      <c r="D78" s="37">
        <v>0</v>
      </c>
      <c r="E78" s="37">
        <f t="shared" si="4"/>
        <v>0</v>
      </c>
      <c r="F78" s="20">
        <f t="shared" si="5"/>
        <v>0</v>
      </c>
    </row>
    <row r="79" spans="1:6" ht="20" x14ac:dyDescent="0.25">
      <c r="A79" s="19" t="s">
        <v>47</v>
      </c>
      <c r="B79" s="37">
        <v>0</v>
      </c>
      <c r="C79" s="37">
        <v>0</v>
      </c>
      <c r="D79" s="37">
        <v>0</v>
      </c>
      <c r="E79" s="37">
        <f t="shared" si="4"/>
        <v>0</v>
      </c>
      <c r="F79" s="20">
        <f t="shared" si="5"/>
        <v>0</v>
      </c>
    </row>
    <row r="80" spans="1:6" ht="20" x14ac:dyDescent="0.25">
      <c r="A80" s="19" t="s">
        <v>50</v>
      </c>
      <c r="B80" s="37">
        <v>0</v>
      </c>
      <c r="C80" s="37">
        <v>0</v>
      </c>
      <c r="D80" s="37">
        <v>0</v>
      </c>
      <c r="E80" s="37">
        <f t="shared" si="4"/>
        <v>0</v>
      </c>
      <c r="F80" s="20">
        <f t="shared" si="5"/>
        <v>0</v>
      </c>
    </row>
    <row r="81" spans="1:6" ht="20" x14ac:dyDescent="0.25">
      <c r="A81" s="19" t="s">
        <v>51</v>
      </c>
      <c r="B81" s="37">
        <v>0</v>
      </c>
      <c r="C81" s="37">
        <v>0</v>
      </c>
      <c r="D81" s="37">
        <v>0</v>
      </c>
      <c r="E81" s="37">
        <f t="shared" si="4"/>
        <v>0</v>
      </c>
      <c r="F81" s="20">
        <f t="shared" si="5"/>
        <v>0</v>
      </c>
    </row>
    <row r="82" spans="1:6" x14ac:dyDescent="0.25">
      <c r="A82" s="19" t="s">
        <v>53</v>
      </c>
      <c r="B82" s="37">
        <v>0</v>
      </c>
      <c r="C82" s="37">
        <v>0</v>
      </c>
      <c r="D82" s="37">
        <v>0</v>
      </c>
      <c r="E82" s="37">
        <f t="shared" si="4"/>
        <v>0</v>
      </c>
      <c r="F82" s="20">
        <f t="shared" si="5"/>
        <v>0</v>
      </c>
    </row>
    <row r="83" spans="1:6" ht="20" x14ac:dyDescent="0.25">
      <c r="A83" s="19" t="s">
        <v>54</v>
      </c>
      <c r="B83" s="37">
        <v>0</v>
      </c>
      <c r="C83" s="37">
        <v>0</v>
      </c>
      <c r="D83" s="37">
        <v>0</v>
      </c>
      <c r="E83" s="37">
        <f t="shared" si="4"/>
        <v>0</v>
      </c>
      <c r="F83" s="20">
        <f t="shared" si="5"/>
        <v>0</v>
      </c>
    </row>
    <row r="84" spans="1:6" x14ac:dyDescent="0.25">
      <c r="A84" s="19" t="s">
        <v>68</v>
      </c>
      <c r="B84" s="37">
        <v>0</v>
      </c>
      <c r="C84" s="37">
        <v>0</v>
      </c>
      <c r="D84" s="37">
        <v>0</v>
      </c>
      <c r="E84" s="37">
        <f t="shared" si="4"/>
        <v>0</v>
      </c>
      <c r="F84" s="20">
        <f t="shared" si="5"/>
        <v>0</v>
      </c>
    </row>
    <row r="85" spans="1:6" x14ac:dyDescent="0.25">
      <c r="A85" s="19" t="s">
        <v>72</v>
      </c>
      <c r="B85" s="37">
        <v>0</v>
      </c>
      <c r="C85" s="37">
        <v>0</v>
      </c>
      <c r="D85" s="37">
        <v>0</v>
      </c>
      <c r="E85" s="37">
        <f t="shared" si="4"/>
        <v>0</v>
      </c>
      <c r="F85" s="20">
        <f t="shared" si="5"/>
        <v>0</v>
      </c>
    </row>
  </sheetData>
  <autoFilter ref="A6:J85" xr:uid="{00000000-0009-0000-0000-00000C000000}">
    <sortState xmlns:xlrd2="http://schemas.microsoft.com/office/spreadsheetml/2017/richdata2" ref="A7:J85">
      <sortCondition descending="1" ref="E6"/>
    </sortState>
  </autoFilter>
  <mergeCells count="1">
    <mergeCell ref="A2:I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N16"/>
  <sheetViews>
    <sheetView tabSelected="1" zoomScale="85" zoomScaleNormal="85" workbookViewId="0">
      <selection activeCell="E6" sqref="E6:J6"/>
    </sheetView>
  </sheetViews>
  <sheetFormatPr baseColWidth="10" defaultRowHeight="14.5" x14ac:dyDescent="0.35"/>
  <sheetData>
    <row r="1" spans="2:14" ht="15" thickBot="1" x14ac:dyDescent="0.4">
      <c r="B1" s="1"/>
      <c r="C1" s="1"/>
      <c r="D1" s="1"/>
      <c r="E1" s="1"/>
      <c r="F1" s="1"/>
      <c r="G1" s="1"/>
      <c r="H1" s="1"/>
      <c r="I1" s="1"/>
      <c r="J1" s="1"/>
    </row>
    <row r="2" spans="2:14" ht="14.5" customHeight="1" x14ac:dyDescent="0.35">
      <c r="B2" s="66" t="s">
        <v>403</v>
      </c>
      <c r="C2" s="67"/>
      <c r="D2" s="67"/>
      <c r="E2" s="67"/>
      <c r="F2" s="67"/>
      <c r="G2" s="67"/>
      <c r="H2" s="67"/>
      <c r="I2" s="67"/>
      <c r="J2" s="67"/>
      <c r="K2" s="68"/>
      <c r="L2" s="3"/>
      <c r="M2" s="3"/>
      <c r="N2" s="3"/>
    </row>
    <row r="3" spans="2:14" x14ac:dyDescent="0.35">
      <c r="B3" s="69"/>
      <c r="C3" s="70"/>
      <c r="D3" s="70"/>
      <c r="E3" s="70"/>
      <c r="F3" s="70"/>
      <c r="G3" s="70"/>
      <c r="H3" s="70"/>
      <c r="I3" s="70"/>
      <c r="J3" s="70"/>
      <c r="K3" s="71"/>
      <c r="L3" s="3"/>
      <c r="M3" s="3"/>
      <c r="N3" s="3"/>
    </row>
    <row r="4" spans="2:14" ht="15" thickBot="1" x14ac:dyDescent="0.4">
      <c r="B4" s="72"/>
      <c r="C4" s="73"/>
      <c r="D4" s="73"/>
      <c r="E4" s="73"/>
      <c r="F4" s="73"/>
      <c r="G4" s="73"/>
      <c r="H4" s="73"/>
      <c r="I4" s="73"/>
      <c r="J4" s="73"/>
      <c r="K4" s="74"/>
      <c r="L4" s="3"/>
      <c r="M4" s="3"/>
      <c r="N4" s="3"/>
    </row>
    <row r="5" spans="2:14" x14ac:dyDescent="0.35">
      <c r="B5" s="1"/>
      <c r="C5" s="1"/>
      <c r="D5" s="1"/>
      <c r="E5" s="1"/>
      <c r="F5" s="1"/>
      <c r="G5" s="1"/>
      <c r="H5" s="1"/>
      <c r="I5" s="1"/>
      <c r="J5" s="1"/>
    </row>
    <row r="6" spans="2:14" x14ac:dyDescent="0.35">
      <c r="B6" s="4"/>
      <c r="C6" s="4"/>
      <c r="D6" s="4"/>
      <c r="E6" s="65" t="s">
        <v>427</v>
      </c>
      <c r="F6" s="65"/>
      <c r="G6" s="65"/>
      <c r="H6" s="65"/>
      <c r="I6" s="65"/>
      <c r="J6" s="65"/>
    </row>
    <row r="7" spans="2:14" x14ac:dyDescent="0.35">
      <c r="B7" s="4"/>
      <c r="C7" s="4"/>
      <c r="D7" s="4"/>
      <c r="E7" s="6" t="s">
        <v>402</v>
      </c>
      <c r="F7" s="6" t="s">
        <v>331</v>
      </c>
      <c r="G7" s="6" t="s">
        <v>332</v>
      </c>
      <c r="H7" s="6" t="s">
        <v>333</v>
      </c>
      <c r="I7" s="6" t="s">
        <v>334</v>
      </c>
      <c r="J7" s="6" t="s">
        <v>1</v>
      </c>
    </row>
    <row r="8" spans="2:14" x14ac:dyDescent="0.35">
      <c r="B8" s="4"/>
      <c r="C8" s="4"/>
      <c r="D8" s="4"/>
      <c r="E8" s="7" t="s">
        <v>335</v>
      </c>
      <c r="F8" s="7">
        <v>168</v>
      </c>
      <c r="G8" s="7">
        <v>344</v>
      </c>
      <c r="H8" s="7">
        <v>300</v>
      </c>
      <c r="I8" s="7">
        <v>132</v>
      </c>
      <c r="J8" s="2">
        <v>944</v>
      </c>
    </row>
    <row r="9" spans="2:14" x14ac:dyDescent="0.35">
      <c r="E9" s="8" t="s">
        <v>336</v>
      </c>
      <c r="F9" s="9">
        <v>15168.95</v>
      </c>
      <c r="G9" s="9">
        <v>204419.94</v>
      </c>
      <c r="H9" s="9">
        <v>1249981.1299999999</v>
      </c>
      <c r="I9" s="9">
        <v>15279414.74</v>
      </c>
      <c r="J9" s="9">
        <f>SUM(F9:I9)</f>
        <v>16748984.76</v>
      </c>
    </row>
    <row r="13" spans="2:14" x14ac:dyDescent="0.35">
      <c r="B13" s="10"/>
      <c r="C13" s="11" t="s">
        <v>0</v>
      </c>
    </row>
    <row r="14" spans="2:14" x14ac:dyDescent="0.35">
      <c r="B14" s="10"/>
      <c r="C14" s="11"/>
    </row>
    <row r="16" spans="2:14" x14ac:dyDescent="0.35">
      <c r="B16" s="5"/>
    </row>
  </sheetData>
  <mergeCells count="2">
    <mergeCell ref="E6:J6"/>
    <mergeCell ref="B2:K4"/>
  </mergeCells>
  <phoneticPr fontId="5" type="noConversion"/>
  <hyperlinks>
    <hyperlink ref="J8" r:id="rId1" display="javascript:onMarco ('select_detalle_categoria_generador.php?per=18&amp;corp=CVC&amp;documento=%27)" xr:uid="{00000000-0004-0000-0000-000000000000}"/>
  </hyperlinks>
  <pageMargins left="0.7" right="0.7" top="0.75" bottom="0.75" header="0.3" footer="0.3"/>
  <pageSetup paperSize="9" orientation="portrait" r:id="rId2"/>
  <drawing r:id="rId3"/>
  <legacyDrawing r:id="rId4"/>
  <controls>
    <mc:AlternateContent xmlns:mc="http://schemas.openxmlformats.org/markup-compatibility/2006">
      <mc:Choice Requires="x14">
        <control shapeId="1025" r:id="rId5" name="Control 1">
          <controlPr defaultSize="0" r:id="rId6">
            <anchor moveWithCells="1">
              <from>
                <xdr:col>2</xdr:col>
                <xdr:colOff>0</xdr:colOff>
                <xdr:row>11</xdr:row>
                <xdr:rowOff>0</xdr:rowOff>
              </from>
              <to>
                <xdr:col>4</xdr:col>
                <xdr:colOff>215900</xdr:colOff>
                <xdr:row>12</xdr:row>
                <xdr:rowOff>12700</xdr:rowOff>
              </to>
            </anchor>
          </controlPr>
        </control>
      </mc:Choice>
      <mc:Fallback>
        <control shapeId="1025" r:id="rId5" name="Control 1"/>
      </mc:Fallback>
    </mc:AlternateContent>
    <mc:AlternateContent xmlns:mc="http://schemas.openxmlformats.org/markup-compatibility/2006">
      <mc:Choice Requires="x14">
        <control shapeId="1026" r:id="rId7" name="Control 2">
          <controlPr defaultSize="0" r:id="rId8">
            <anchor moveWithCells="1">
              <from>
                <xdr:col>2</xdr:col>
                <xdr:colOff>0</xdr:colOff>
                <xdr:row>12</xdr:row>
                <xdr:rowOff>0</xdr:rowOff>
              </from>
              <to>
                <xdr:col>2</xdr:col>
                <xdr:colOff>222250</xdr:colOff>
                <xdr:row>13</xdr:row>
                <xdr:rowOff>6350</xdr:rowOff>
              </to>
            </anchor>
          </controlPr>
        </control>
      </mc:Choice>
      <mc:Fallback>
        <control shapeId="1026" r:id="rId7" name="Control 2"/>
      </mc:Fallback>
    </mc:AlternateContent>
    <mc:AlternateContent xmlns:mc="http://schemas.openxmlformats.org/markup-compatibility/2006">
      <mc:Choice Requires="x14">
        <control shapeId="1027" r:id="rId9" name="Control 3">
          <controlPr defaultSize="0" r:id="rId10">
            <anchor moveWithCells="1">
              <from>
                <xdr:col>1</xdr:col>
                <xdr:colOff>0</xdr:colOff>
                <xdr:row>13</xdr:row>
                <xdr:rowOff>139700</xdr:rowOff>
              </from>
              <to>
                <xdr:col>1</xdr:col>
                <xdr:colOff>412750</xdr:colOff>
                <xdr:row>14</xdr:row>
                <xdr:rowOff>171450</xdr:rowOff>
              </to>
            </anchor>
          </controlPr>
        </control>
      </mc:Choice>
      <mc:Fallback>
        <control shapeId="1027" r:id="rId9" name="Control 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7"/>
  <sheetViews>
    <sheetView zoomScale="80" zoomScaleNormal="80" workbookViewId="0"/>
  </sheetViews>
  <sheetFormatPr baseColWidth="10" defaultRowHeight="10.5" x14ac:dyDescent="0.25"/>
  <cols>
    <col min="1" max="1" width="1.6328125" style="14" customWidth="1"/>
    <col min="2" max="2" width="54.08984375" style="14" customWidth="1"/>
    <col min="3" max="6" width="10.90625" style="14"/>
    <col min="7" max="7" width="7.90625" style="14" bestFit="1" customWidth="1"/>
    <col min="8" max="16384" width="10.90625" style="14"/>
  </cols>
  <sheetData>
    <row r="1" spans="1:14" s="12" customFormat="1" ht="15" thickBot="1" x14ac:dyDescent="0.4"/>
    <row r="2" spans="1:14" s="12" customFormat="1" ht="14.5" customHeight="1" x14ac:dyDescent="0.35">
      <c r="B2" s="75" t="s">
        <v>419</v>
      </c>
      <c r="C2" s="76"/>
      <c r="D2" s="76"/>
      <c r="E2" s="76"/>
      <c r="F2" s="76"/>
      <c r="G2" s="76"/>
      <c r="H2" s="76"/>
      <c r="I2" s="76"/>
      <c r="J2" s="76"/>
      <c r="K2" s="77"/>
      <c r="L2" s="13"/>
      <c r="M2" s="13"/>
      <c r="N2" s="13"/>
    </row>
    <row r="3" spans="1:14" s="12" customFormat="1" ht="14.5" x14ac:dyDescent="0.35">
      <c r="B3" s="78"/>
      <c r="C3" s="79"/>
      <c r="D3" s="79"/>
      <c r="E3" s="79"/>
      <c r="F3" s="79"/>
      <c r="G3" s="79"/>
      <c r="H3" s="79"/>
      <c r="I3" s="79"/>
      <c r="J3" s="79"/>
      <c r="K3" s="80"/>
      <c r="L3" s="13"/>
      <c r="M3" s="13"/>
      <c r="N3" s="13"/>
    </row>
    <row r="4" spans="1:14" s="12" customFormat="1" ht="15" thickBot="1" x14ac:dyDescent="0.4">
      <c r="B4" s="81"/>
      <c r="C4" s="82"/>
      <c r="D4" s="82"/>
      <c r="E4" s="82"/>
      <c r="F4" s="82"/>
      <c r="G4" s="82"/>
      <c r="H4" s="82"/>
      <c r="I4" s="82"/>
      <c r="J4" s="82"/>
      <c r="K4" s="83"/>
      <c r="L4" s="13"/>
      <c r="M4" s="13"/>
      <c r="N4" s="13"/>
    </row>
    <row r="5" spans="1:14" s="12" customFormat="1" ht="14.5" x14ac:dyDescent="0.35"/>
    <row r="6" spans="1:14" ht="21" x14ac:dyDescent="0.25">
      <c r="A6" s="20" t="s">
        <v>350</v>
      </c>
      <c r="B6" s="21" t="s">
        <v>2</v>
      </c>
      <c r="C6" s="21" t="s">
        <v>338</v>
      </c>
      <c r="D6" s="21" t="s">
        <v>337</v>
      </c>
      <c r="E6" s="21" t="s">
        <v>339</v>
      </c>
      <c r="F6" s="16" t="s">
        <v>1</v>
      </c>
      <c r="H6" s="20"/>
      <c r="I6" s="20"/>
      <c r="J6" s="20"/>
    </row>
    <row r="7" spans="1:14" x14ac:dyDescent="0.25">
      <c r="A7" s="20"/>
      <c r="B7" s="21" t="s">
        <v>86</v>
      </c>
      <c r="C7" s="22">
        <v>13406508.33</v>
      </c>
      <c r="D7" s="22">
        <v>3287144.74</v>
      </c>
      <c r="E7" s="22">
        <v>9825.84</v>
      </c>
      <c r="F7" s="18">
        <f t="shared" ref="F7:F38" si="0">SUM(C7:E7)</f>
        <v>16703478.91</v>
      </c>
      <c r="H7" s="20">
        <f>C7/1000</f>
        <v>13406.508330000001</v>
      </c>
      <c r="I7" s="20">
        <f>D7/1000</f>
        <v>3287.1447400000002</v>
      </c>
      <c r="J7" s="20">
        <f>E7/1000</f>
        <v>9.8258399999999995</v>
      </c>
    </row>
    <row r="8" spans="1:14" x14ac:dyDescent="0.25">
      <c r="A8" s="20" t="s">
        <v>340</v>
      </c>
      <c r="B8" s="23" t="s">
        <v>305</v>
      </c>
      <c r="C8" s="22">
        <v>5054362.57</v>
      </c>
      <c r="D8" s="22">
        <v>20</v>
      </c>
      <c r="E8" s="22">
        <v>0</v>
      </c>
      <c r="F8" s="18">
        <f t="shared" si="0"/>
        <v>5054382.57</v>
      </c>
      <c r="G8" s="20">
        <f>F8/1000</f>
        <v>5054.3825700000007</v>
      </c>
    </row>
    <row r="9" spans="1:14" ht="21" x14ac:dyDescent="0.25">
      <c r="A9" s="20" t="s">
        <v>341</v>
      </c>
      <c r="B9" s="23" t="s">
        <v>310</v>
      </c>
      <c r="C9" s="22">
        <v>2739043.6</v>
      </c>
      <c r="D9" s="22">
        <v>140</v>
      </c>
      <c r="E9" s="22">
        <v>0</v>
      </c>
      <c r="F9" s="18">
        <f t="shared" si="0"/>
        <v>2739183.6</v>
      </c>
      <c r="G9" s="20">
        <f t="shared" ref="G9:G17" si="1">F9/1000</f>
        <v>2739.1836000000003</v>
      </c>
    </row>
    <row r="10" spans="1:14" x14ac:dyDescent="0.25">
      <c r="A10" s="20" t="s">
        <v>342</v>
      </c>
      <c r="B10" s="23" t="s">
        <v>16</v>
      </c>
      <c r="C10" s="22">
        <v>286493.34000000003</v>
      </c>
      <c r="D10" s="22">
        <v>1472126.3</v>
      </c>
      <c r="E10" s="22">
        <v>0</v>
      </c>
      <c r="F10" s="18">
        <f t="shared" si="0"/>
        <v>1758619.6400000001</v>
      </c>
      <c r="G10" s="20">
        <f t="shared" si="1"/>
        <v>1758.6196400000001</v>
      </c>
    </row>
    <row r="11" spans="1:14" x14ac:dyDescent="0.25">
      <c r="A11" s="20" t="s">
        <v>343</v>
      </c>
      <c r="B11" s="23" t="s">
        <v>30</v>
      </c>
      <c r="C11" s="22">
        <v>1094688.6599999999</v>
      </c>
      <c r="D11" s="22">
        <v>555411</v>
      </c>
      <c r="E11" s="22">
        <v>2429.75</v>
      </c>
      <c r="F11" s="18">
        <f t="shared" si="0"/>
        <v>1652529.41</v>
      </c>
      <c r="G11" s="20">
        <f t="shared" si="1"/>
        <v>1652.5294099999999</v>
      </c>
    </row>
    <row r="12" spans="1:14" ht="21" x14ac:dyDescent="0.25">
      <c r="A12" s="20" t="s">
        <v>344</v>
      </c>
      <c r="B12" s="23" t="s">
        <v>285</v>
      </c>
      <c r="C12" s="22">
        <v>1045489.75</v>
      </c>
      <c r="D12" s="22">
        <v>4291.8999999999996</v>
      </c>
      <c r="E12" s="22">
        <v>6873.1</v>
      </c>
      <c r="F12" s="18">
        <f t="shared" si="0"/>
        <v>1056654.75</v>
      </c>
      <c r="G12" s="20">
        <f t="shared" si="1"/>
        <v>1056.6547499999999</v>
      </c>
    </row>
    <row r="13" spans="1:14" ht="21" x14ac:dyDescent="0.25">
      <c r="A13" s="20" t="s">
        <v>345</v>
      </c>
      <c r="B13" s="23" t="s">
        <v>297</v>
      </c>
      <c r="C13" s="22">
        <v>551370.46</v>
      </c>
      <c r="D13" s="22">
        <v>249019.35</v>
      </c>
      <c r="E13" s="22">
        <v>0</v>
      </c>
      <c r="F13" s="18">
        <f t="shared" si="0"/>
        <v>800389.80999999994</v>
      </c>
      <c r="G13" s="20">
        <f t="shared" si="1"/>
        <v>800.3898099999999</v>
      </c>
    </row>
    <row r="14" spans="1:14" x14ac:dyDescent="0.25">
      <c r="A14" s="20" t="s">
        <v>346</v>
      </c>
      <c r="B14" s="23" t="s">
        <v>19</v>
      </c>
      <c r="C14" s="22">
        <v>447286.29</v>
      </c>
      <c r="D14" s="22">
        <v>343900.76</v>
      </c>
      <c r="E14" s="22">
        <v>0</v>
      </c>
      <c r="F14" s="18">
        <f t="shared" si="0"/>
        <v>791187.05</v>
      </c>
      <c r="G14" s="20">
        <f t="shared" si="1"/>
        <v>791.18705</v>
      </c>
    </row>
    <row r="15" spans="1:14" ht="21" x14ac:dyDescent="0.25">
      <c r="A15" s="20" t="s">
        <v>347</v>
      </c>
      <c r="B15" s="23" t="s">
        <v>289</v>
      </c>
      <c r="C15" s="22">
        <v>315072.57</v>
      </c>
      <c r="D15" s="22">
        <v>76610.53</v>
      </c>
      <c r="E15" s="22">
        <v>0</v>
      </c>
      <c r="F15" s="18">
        <f t="shared" si="0"/>
        <v>391683.1</v>
      </c>
      <c r="G15" s="20">
        <f t="shared" si="1"/>
        <v>391.68309999999997</v>
      </c>
    </row>
    <row r="16" spans="1:14" x14ac:dyDescent="0.25">
      <c r="A16" s="20" t="s">
        <v>348</v>
      </c>
      <c r="B16" s="23" t="s">
        <v>10</v>
      </c>
      <c r="C16" s="22">
        <v>345955.35</v>
      </c>
      <c r="D16" s="22">
        <v>603.6</v>
      </c>
      <c r="E16" s="22">
        <v>0</v>
      </c>
      <c r="F16" s="18">
        <f t="shared" si="0"/>
        <v>346558.94999999995</v>
      </c>
      <c r="G16" s="20">
        <f t="shared" si="1"/>
        <v>346.55894999999998</v>
      </c>
    </row>
    <row r="17" spans="1:7" ht="31.5" x14ac:dyDescent="0.25">
      <c r="A17" s="20" t="s">
        <v>349</v>
      </c>
      <c r="B17" s="23" t="s">
        <v>325</v>
      </c>
      <c r="C17" s="22">
        <v>325288.21999999997</v>
      </c>
      <c r="D17" s="22">
        <v>465</v>
      </c>
      <c r="E17" s="22">
        <v>1.53</v>
      </c>
      <c r="F17" s="18">
        <f t="shared" si="0"/>
        <v>325754.75</v>
      </c>
      <c r="G17" s="20">
        <f t="shared" si="1"/>
        <v>325.75475</v>
      </c>
    </row>
    <row r="18" spans="1:7" x14ac:dyDescent="0.25">
      <c r="B18" s="23" t="s">
        <v>76</v>
      </c>
      <c r="C18" s="22">
        <v>120196.71</v>
      </c>
      <c r="D18" s="22">
        <v>194391.8</v>
      </c>
      <c r="E18" s="22">
        <v>0</v>
      </c>
      <c r="F18" s="18">
        <f t="shared" si="0"/>
        <v>314588.51</v>
      </c>
    </row>
    <row r="19" spans="1:7" ht="21" x14ac:dyDescent="0.25">
      <c r="B19" s="23" t="s">
        <v>41</v>
      </c>
      <c r="C19" s="22">
        <v>57409.99</v>
      </c>
      <c r="D19" s="22">
        <v>178791.63</v>
      </c>
      <c r="E19" s="22">
        <v>0</v>
      </c>
      <c r="F19" s="18">
        <f t="shared" si="0"/>
        <v>236201.62</v>
      </c>
    </row>
    <row r="20" spans="1:7" ht="31.5" x14ac:dyDescent="0.25">
      <c r="B20" s="23" t="s">
        <v>326</v>
      </c>
      <c r="C20" s="22">
        <v>125270.35</v>
      </c>
      <c r="D20" s="22">
        <v>38852.379999999997</v>
      </c>
      <c r="E20" s="22">
        <v>0</v>
      </c>
      <c r="F20" s="18">
        <f t="shared" si="0"/>
        <v>164122.73000000001</v>
      </c>
    </row>
    <row r="21" spans="1:7" x14ac:dyDescent="0.25">
      <c r="B21" s="23" t="s">
        <v>34</v>
      </c>
      <c r="C21" s="22">
        <v>105525.5</v>
      </c>
      <c r="D21" s="22">
        <v>105.6</v>
      </c>
      <c r="E21" s="22">
        <v>0</v>
      </c>
      <c r="F21" s="18">
        <f t="shared" si="0"/>
        <v>105631.1</v>
      </c>
    </row>
    <row r="22" spans="1:7" ht="31.5" x14ac:dyDescent="0.25">
      <c r="B22" s="23" t="s">
        <v>309</v>
      </c>
      <c r="C22" s="22">
        <v>86565.36</v>
      </c>
      <c r="D22" s="22">
        <v>3126.5</v>
      </c>
      <c r="E22" s="22">
        <v>0</v>
      </c>
      <c r="F22" s="18">
        <f t="shared" si="0"/>
        <v>89691.86</v>
      </c>
    </row>
    <row r="23" spans="1:7" ht="21" x14ac:dyDescent="0.25">
      <c r="B23" s="23" t="s">
        <v>284</v>
      </c>
      <c r="C23" s="22">
        <v>79751.28</v>
      </c>
      <c r="D23" s="22">
        <v>8596.6</v>
      </c>
      <c r="E23" s="22">
        <v>351.6</v>
      </c>
      <c r="F23" s="18">
        <f t="shared" si="0"/>
        <v>88699.48000000001</v>
      </c>
    </row>
    <row r="24" spans="1:7" ht="21" x14ac:dyDescent="0.25">
      <c r="B24" s="23" t="s">
        <v>298</v>
      </c>
      <c r="C24" s="22">
        <v>73558.850000000006</v>
      </c>
      <c r="D24" s="22">
        <v>4122.1000000000004</v>
      </c>
      <c r="E24" s="22">
        <v>0</v>
      </c>
      <c r="F24" s="18">
        <f t="shared" si="0"/>
        <v>77680.950000000012</v>
      </c>
    </row>
    <row r="25" spans="1:7" ht="63" x14ac:dyDescent="0.25">
      <c r="B25" s="23" t="s">
        <v>315</v>
      </c>
      <c r="C25" s="22">
        <v>71743.39</v>
      </c>
      <c r="D25" s="22">
        <v>0</v>
      </c>
      <c r="E25" s="22">
        <v>0</v>
      </c>
      <c r="F25" s="18">
        <f t="shared" si="0"/>
        <v>71743.39</v>
      </c>
    </row>
    <row r="26" spans="1:7" x14ac:dyDescent="0.25">
      <c r="B26" s="23" t="s">
        <v>43</v>
      </c>
      <c r="C26" s="22">
        <v>69419.08</v>
      </c>
      <c r="D26" s="22">
        <v>0</v>
      </c>
      <c r="E26" s="22">
        <v>0</v>
      </c>
      <c r="F26" s="18">
        <f t="shared" si="0"/>
        <v>69419.08</v>
      </c>
    </row>
    <row r="27" spans="1:7" x14ac:dyDescent="0.25">
      <c r="B27" s="23" t="s">
        <v>64</v>
      </c>
      <c r="C27" s="22">
        <v>21163.45</v>
      </c>
      <c r="D27" s="22">
        <v>45836.86</v>
      </c>
      <c r="E27" s="22">
        <v>0</v>
      </c>
      <c r="F27" s="18">
        <f t="shared" si="0"/>
        <v>67000.31</v>
      </c>
    </row>
    <row r="28" spans="1:7" ht="31.5" x14ac:dyDescent="0.25">
      <c r="B28" s="23" t="s">
        <v>321</v>
      </c>
      <c r="C28" s="22">
        <v>29917.24</v>
      </c>
      <c r="D28" s="22">
        <v>16329.68</v>
      </c>
      <c r="E28" s="22">
        <v>0</v>
      </c>
      <c r="F28" s="18">
        <f t="shared" si="0"/>
        <v>46246.92</v>
      </c>
    </row>
    <row r="29" spans="1:7" x14ac:dyDescent="0.25">
      <c r="B29" s="23" t="s">
        <v>29</v>
      </c>
      <c r="C29" s="22">
        <v>43084.87</v>
      </c>
      <c r="D29" s="22">
        <v>0</v>
      </c>
      <c r="E29" s="22">
        <v>0</v>
      </c>
      <c r="F29" s="18">
        <f t="shared" si="0"/>
        <v>43084.87</v>
      </c>
    </row>
    <row r="30" spans="1:7" x14ac:dyDescent="0.25">
      <c r="B30" s="23" t="s">
        <v>11</v>
      </c>
      <c r="C30" s="22">
        <v>39620.22</v>
      </c>
      <c r="D30" s="22">
        <v>2045.38</v>
      </c>
      <c r="E30" s="22">
        <v>8.5</v>
      </c>
      <c r="F30" s="18">
        <f t="shared" si="0"/>
        <v>41674.1</v>
      </c>
    </row>
    <row r="31" spans="1:7" ht="31.5" x14ac:dyDescent="0.25">
      <c r="B31" s="23" t="s">
        <v>299</v>
      </c>
      <c r="C31" s="22">
        <v>21479.79</v>
      </c>
      <c r="D31" s="22">
        <v>18171.02</v>
      </c>
      <c r="E31" s="22">
        <v>31.46</v>
      </c>
      <c r="F31" s="18">
        <f t="shared" si="0"/>
        <v>39682.269999999997</v>
      </c>
    </row>
    <row r="32" spans="1:7" x14ac:dyDescent="0.25">
      <c r="B32" s="23" t="s">
        <v>71</v>
      </c>
      <c r="C32" s="22">
        <v>30222.57</v>
      </c>
      <c r="D32" s="22">
        <v>2441.6</v>
      </c>
      <c r="E32" s="22">
        <v>0</v>
      </c>
      <c r="F32" s="18">
        <f t="shared" si="0"/>
        <v>32664.17</v>
      </c>
    </row>
    <row r="33" spans="2:6" ht="21" x14ac:dyDescent="0.25">
      <c r="B33" s="23" t="s">
        <v>286</v>
      </c>
      <c r="C33" s="22">
        <v>29356.959999999999</v>
      </c>
      <c r="D33" s="22">
        <v>409</v>
      </c>
      <c r="E33" s="22">
        <v>75.2</v>
      </c>
      <c r="F33" s="18">
        <f t="shared" si="0"/>
        <v>29841.16</v>
      </c>
    </row>
    <row r="34" spans="2:6" ht="21" x14ac:dyDescent="0.25">
      <c r="B34" s="23" t="s">
        <v>287</v>
      </c>
      <c r="C34" s="22">
        <v>14924.48</v>
      </c>
      <c r="D34" s="22">
        <v>14265.6</v>
      </c>
      <c r="E34" s="22">
        <v>0</v>
      </c>
      <c r="F34" s="18">
        <f t="shared" si="0"/>
        <v>29190.080000000002</v>
      </c>
    </row>
    <row r="35" spans="2:6" ht="21" x14ac:dyDescent="0.25">
      <c r="B35" s="23" t="s">
        <v>307</v>
      </c>
      <c r="C35" s="22">
        <v>21882.5</v>
      </c>
      <c r="D35" s="22">
        <v>1133.6199999999999</v>
      </c>
      <c r="E35" s="22">
        <v>0</v>
      </c>
      <c r="F35" s="18">
        <f t="shared" si="0"/>
        <v>23016.12</v>
      </c>
    </row>
    <row r="36" spans="2:6" x14ac:dyDescent="0.25">
      <c r="B36" s="23" t="s">
        <v>314</v>
      </c>
      <c r="C36" s="22">
        <v>22606.46</v>
      </c>
      <c r="D36" s="22">
        <v>0</v>
      </c>
      <c r="E36" s="22">
        <v>0</v>
      </c>
      <c r="F36" s="18">
        <f t="shared" si="0"/>
        <v>22606.46</v>
      </c>
    </row>
    <row r="37" spans="2:6" ht="21" x14ac:dyDescent="0.25">
      <c r="B37" s="23" t="s">
        <v>42</v>
      </c>
      <c r="C37" s="22">
        <v>16050.96</v>
      </c>
      <c r="D37" s="22">
        <v>6002.3</v>
      </c>
      <c r="E37" s="22">
        <v>0</v>
      </c>
      <c r="F37" s="18">
        <f t="shared" si="0"/>
        <v>22053.26</v>
      </c>
    </row>
    <row r="38" spans="2:6" ht="21" x14ac:dyDescent="0.25">
      <c r="B38" s="23" t="s">
        <v>300</v>
      </c>
      <c r="C38" s="22">
        <v>6070.52</v>
      </c>
      <c r="D38" s="22">
        <v>15557.16</v>
      </c>
      <c r="E38" s="22">
        <v>0</v>
      </c>
      <c r="F38" s="18">
        <f t="shared" si="0"/>
        <v>21627.68</v>
      </c>
    </row>
    <row r="39" spans="2:6" x14ac:dyDescent="0.25">
      <c r="B39" s="23" t="s">
        <v>304</v>
      </c>
      <c r="C39" s="22">
        <v>19053.2</v>
      </c>
      <c r="D39" s="22">
        <v>531.02</v>
      </c>
      <c r="E39" s="22">
        <v>54.7</v>
      </c>
      <c r="F39" s="18">
        <f t="shared" ref="F39:F70" si="2">SUM(C39:E39)</f>
        <v>19638.920000000002</v>
      </c>
    </row>
    <row r="40" spans="2:6" x14ac:dyDescent="0.25">
      <c r="B40" s="23" t="s">
        <v>52</v>
      </c>
      <c r="C40" s="22">
        <v>15723.9</v>
      </c>
      <c r="D40" s="22">
        <v>0</v>
      </c>
      <c r="E40" s="22">
        <v>0</v>
      </c>
      <c r="F40" s="18">
        <f t="shared" si="2"/>
        <v>15723.9</v>
      </c>
    </row>
    <row r="41" spans="2:6" ht="21" x14ac:dyDescent="0.25">
      <c r="B41" s="23" t="s">
        <v>67</v>
      </c>
      <c r="C41" s="22">
        <v>247</v>
      </c>
      <c r="D41" s="22">
        <v>12692.27</v>
      </c>
      <c r="E41" s="22">
        <v>0</v>
      </c>
      <c r="F41" s="18">
        <f t="shared" si="2"/>
        <v>12939.27</v>
      </c>
    </row>
    <row r="42" spans="2:6" ht="42" x14ac:dyDescent="0.25">
      <c r="B42" s="23" t="s">
        <v>319</v>
      </c>
      <c r="C42" s="22">
        <v>12216.01</v>
      </c>
      <c r="D42" s="22">
        <v>4.5</v>
      </c>
      <c r="E42" s="22">
        <v>0</v>
      </c>
      <c r="F42" s="18">
        <f t="shared" si="2"/>
        <v>12220.51</v>
      </c>
    </row>
    <row r="43" spans="2:6" x14ac:dyDescent="0.25">
      <c r="B43" s="23" t="s">
        <v>35</v>
      </c>
      <c r="C43" s="22">
        <v>11578.62</v>
      </c>
      <c r="D43" s="22">
        <v>3</v>
      </c>
      <c r="E43" s="22">
        <v>0</v>
      </c>
      <c r="F43" s="18">
        <f t="shared" si="2"/>
        <v>11581.62</v>
      </c>
    </row>
    <row r="44" spans="2:6" ht="31.5" x14ac:dyDescent="0.25">
      <c r="B44" s="23" t="s">
        <v>323</v>
      </c>
      <c r="C44" s="22">
        <v>7320</v>
      </c>
      <c r="D44" s="22">
        <v>4020</v>
      </c>
      <c r="E44" s="22">
        <v>0</v>
      </c>
      <c r="F44" s="18">
        <f t="shared" si="2"/>
        <v>11340</v>
      </c>
    </row>
    <row r="45" spans="2:6" x14ac:dyDescent="0.25">
      <c r="B45" s="23" t="s">
        <v>33</v>
      </c>
      <c r="C45" s="22">
        <v>7959</v>
      </c>
      <c r="D45" s="22">
        <v>1690</v>
      </c>
      <c r="E45" s="22">
        <v>0</v>
      </c>
      <c r="F45" s="18">
        <f t="shared" si="2"/>
        <v>9649</v>
      </c>
    </row>
    <row r="46" spans="2:6" ht="21" x14ac:dyDescent="0.25">
      <c r="B46" s="23" t="s">
        <v>85</v>
      </c>
      <c r="C46" s="22">
        <v>8161.46</v>
      </c>
      <c r="D46" s="22">
        <v>0</v>
      </c>
      <c r="E46" s="22">
        <v>0</v>
      </c>
      <c r="F46" s="18">
        <f t="shared" si="2"/>
        <v>8161.46</v>
      </c>
    </row>
    <row r="47" spans="2:6" ht="31.5" x14ac:dyDescent="0.25">
      <c r="B47" s="23" t="s">
        <v>322</v>
      </c>
      <c r="C47" s="22">
        <v>3813.6</v>
      </c>
      <c r="D47" s="22">
        <v>4347.67</v>
      </c>
      <c r="E47" s="22">
        <v>0</v>
      </c>
      <c r="F47" s="18">
        <f t="shared" si="2"/>
        <v>8161.27</v>
      </c>
    </row>
    <row r="48" spans="2:6" x14ac:dyDescent="0.25">
      <c r="B48" s="23" t="s">
        <v>73</v>
      </c>
      <c r="C48" s="22">
        <v>4954.7700000000004</v>
      </c>
      <c r="D48" s="22">
        <v>0</v>
      </c>
      <c r="E48" s="22">
        <v>0</v>
      </c>
      <c r="F48" s="18">
        <f t="shared" si="2"/>
        <v>4954.7700000000004</v>
      </c>
    </row>
    <row r="49" spans="2:6" ht="31.5" x14ac:dyDescent="0.25">
      <c r="B49" s="23" t="s">
        <v>327</v>
      </c>
      <c r="C49" s="22">
        <v>2079.46</v>
      </c>
      <c r="D49" s="22">
        <v>2807.16</v>
      </c>
      <c r="E49" s="22">
        <v>0</v>
      </c>
      <c r="F49" s="18">
        <f t="shared" si="2"/>
        <v>4886.62</v>
      </c>
    </row>
    <row r="50" spans="2:6" ht="21" x14ac:dyDescent="0.25">
      <c r="B50" s="23" t="s">
        <v>295</v>
      </c>
      <c r="C50" s="22">
        <v>4479.24</v>
      </c>
      <c r="D50" s="22">
        <v>277</v>
      </c>
      <c r="E50" s="22">
        <v>0</v>
      </c>
      <c r="F50" s="18">
        <f t="shared" si="2"/>
        <v>4756.24</v>
      </c>
    </row>
    <row r="51" spans="2:6" x14ac:dyDescent="0.25">
      <c r="B51" s="23" t="s">
        <v>70</v>
      </c>
      <c r="C51" s="22">
        <v>1433.2</v>
      </c>
      <c r="D51" s="22">
        <v>2900.7</v>
      </c>
      <c r="E51" s="22">
        <v>0</v>
      </c>
      <c r="F51" s="18">
        <f t="shared" si="2"/>
        <v>4333.8999999999996</v>
      </c>
    </row>
    <row r="52" spans="2:6" x14ac:dyDescent="0.25">
      <c r="B52" s="23" t="s">
        <v>68</v>
      </c>
      <c r="C52" s="22">
        <v>0</v>
      </c>
      <c r="D52" s="22">
        <v>3210</v>
      </c>
      <c r="E52" s="22">
        <v>0</v>
      </c>
      <c r="F52" s="18">
        <f t="shared" si="2"/>
        <v>3210</v>
      </c>
    </row>
    <row r="53" spans="2:6" x14ac:dyDescent="0.25">
      <c r="B53" s="23" t="s">
        <v>62</v>
      </c>
      <c r="C53" s="22">
        <v>2995.7</v>
      </c>
      <c r="D53" s="22">
        <v>0</v>
      </c>
      <c r="E53" s="22">
        <v>0</v>
      </c>
      <c r="F53" s="18">
        <f t="shared" si="2"/>
        <v>2995.7</v>
      </c>
    </row>
    <row r="54" spans="2:6" ht="21" x14ac:dyDescent="0.25">
      <c r="B54" s="23" t="s">
        <v>288</v>
      </c>
      <c r="C54" s="22">
        <v>2783.4</v>
      </c>
      <c r="D54" s="22">
        <v>0</v>
      </c>
      <c r="E54" s="22">
        <v>0</v>
      </c>
      <c r="F54" s="18">
        <f t="shared" si="2"/>
        <v>2783.4</v>
      </c>
    </row>
    <row r="55" spans="2:6" ht="21" x14ac:dyDescent="0.25">
      <c r="B55" s="23" t="s">
        <v>316</v>
      </c>
      <c r="C55" s="22">
        <v>2507.5</v>
      </c>
      <c r="D55" s="22">
        <v>0</v>
      </c>
      <c r="E55" s="22">
        <v>0</v>
      </c>
      <c r="F55" s="18">
        <f t="shared" si="2"/>
        <v>2507.5</v>
      </c>
    </row>
    <row r="56" spans="2:6" ht="21" x14ac:dyDescent="0.25">
      <c r="B56" s="23" t="s">
        <v>290</v>
      </c>
      <c r="C56" s="22">
        <v>1658</v>
      </c>
      <c r="D56" s="22">
        <v>0</v>
      </c>
      <c r="E56" s="22">
        <v>0</v>
      </c>
      <c r="F56" s="18">
        <f t="shared" si="2"/>
        <v>1658</v>
      </c>
    </row>
    <row r="57" spans="2:6" ht="21" x14ac:dyDescent="0.25">
      <c r="B57" s="23" t="s">
        <v>313</v>
      </c>
      <c r="C57" s="22">
        <v>1528.8</v>
      </c>
      <c r="D57" s="22">
        <v>0</v>
      </c>
      <c r="E57" s="22">
        <v>0</v>
      </c>
      <c r="F57" s="18">
        <f t="shared" si="2"/>
        <v>1528.8</v>
      </c>
    </row>
    <row r="58" spans="2:6" x14ac:dyDescent="0.25">
      <c r="B58" s="23" t="s">
        <v>9</v>
      </c>
      <c r="C58" s="22">
        <v>1064.7</v>
      </c>
      <c r="D58" s="22">
        <v>0</v>
      </c>
      <c r="E58" s="22">
        <v>0</v>
      </c>
      <c r="F58" s="18">
        <f t="shared" si="2"/>
        <v>1064.7</v>
      </c>
    </row>
    <row r="59" spans="2:6" ht="21" x14ac:dyDescent="0.25">
      <c r="B59" s="23" t="s">
        <v>311</v>
      </c>
      <c r="C59" s="22">
        <v>800.1</v>
      </c>
      <c r="D59" s="22">
        <v>0</v>
      </c>
      <c r="E59" s="22">
        <v>0</v>
      </c>
      <c r="F59" s="18">
        <f t="shared" si="2"/>
        <v>800.1</v>
      </c>
    </row>
    <row r="60" spans="2:6" ht="21" x14ac:dyDescent="0.25">
      <c r="B60" s="23" t="s">
        <v>51</v>
      </c>
      <c r="C60" s="22">
        <v>0</v>
      </c>
      <c r="D60" s="22">
        <v>774</v>
      </c>
      <c r="E60" s="22">
        <v>0</v>
      </c>
      <c r="F60" s="18">
        <f t="shared" si="2"/>
        <v>774</v>
      </c>
    </row>
    <row r="61" spans="2:6" x14ac:dyDescent="0.25">
      <c r="B61" s="23" t="s">
        <v>45</v>
      </c>
      <c r="C61" s="22">
        <v>18</v>
      </c>
      <c r="D61" s="22">
        <v>667</v>
      </c>
      <c r="E61" s="22">
        <v>0</v>
      </c>
      <c r="F61" s="18">
        <f t="shared" si="2"/>
        <v>685</v>
      </c>
    </row>
    <row r="62" spans="2:6" ht="21" x14ac:dyDescent="0.25">
      <c r="B62" s="23" t="s">
        <v>308</v>
      </c>
      <c r="C62" s="22">
        <v>413</v>
      </c>
      <c r="D62" s="22">
        <v>95</v>
      </c>
      <c r="E62" s="22">
        <v>0</v>
      </c>
      <c r="F62" s="18">
        <f t="shared" si="2"/>
        <v>508</v>
      </c>
    </row>
    <row r="63" spans="2:6" ht="31.5" x14ac:dyDescent="0.25">
      <c r="B63" s="23" t="s">
        <v>58</v>
      </c>
      <c r="C63" s="22">
        <v>447.95</v>
      </c>
      <c r="D63" s="22">
        <v>0</v>
      </c>
      <c r="E63" s="22">
        <v>0</v>
      </c>
      <c r="F63" s="18">
        <f t="shared" si="2"/>
        <v>447.95</v>
      </c>
    </row>
    <row r="64" spans="2:6" x14ac:dyDescent="0.25">
      <c r="B64" s="23" t="s">
        <v>302</v>
      </c>
      <c r="C64" s="22">
        <v>446.6</v>
      </c>
      <c r="D64" s="22">
        <v>0</v>
      </c>
      <c r="E64" s="22">
        <v>0</v>
      </c>
      <c r="F64" s="18">
        <f t="shared" si="2"/>
        <v>446.6</v>
      </c>
    </row>
    <row r="65" spans="2:6" x14ac:dyDescent="0.25">
      <c r="B65" s="23" t="s">
        <v>72</v>
      </c>
      <c r="C65" s="22">
        <v>348.5</v>
      </c>
      <c r="D65" s="22">
        <v>0</v>
      </c>
      <c r="E65" s="22">
        <v>0</v>
      </c>
      <c r="F65" s="18">
        <f t="shared" si="2"/>
        <v>348.5</v>
      </c>
    </row>
    <row r="66" spans="2:6" ht="21" x14ac:dyDescent="0.25">
      <c r="B66" s="23" t="s">
        <v>293</v>
      </c>
      <c r="C66" s="22">
        <v>326.26</v>
      </c>
      <c r="D66" s="22">
        <v>0</v>
      </c>
      <c r="E66" s="22">
        <v>0</v>
      </c>
      <c r="F66" s="18">
        <f t="shared" si="2"/>
        <v>326.26</v>
      </c>
    </row>
    <row r="67" spans="2:6" ht="21" x14ac:dyDescent="0.25">
      <c r="B67" s="23" t="s">
        <v>63</v>
      </c>
      <c r="C67" s="22">
        <v>264</v>
      </c>
      <c r="D67" s="22">
        <v>0</v>
      </c>
      <c r="E67" s="22">
        <v>0</v>
      </c>
      <c r="F67" s="18">
        <f t="shared" si="2"/>
        <v>264</v>
      </c>
    </row>
    <row r="68" spans="2:6" ht="21" x14ac:dyDescent="0.25">
      <c r="B68" s="23" t="s">
        <v>318</v>
      </c>
      <c r="C68" s="22">
        <v>258.73</v>
      </c>
      <c r="D68" s="22">
        <v>0</v>
      </c>
      <c r="E68" s="22">
        <v>0</v>
      </c>
      <c r="F68" s="18">
        <f t="shared" si="2"/>
        <v>258.73</v>
      </c>
    </row>
    <row r="69" spans="2:6" ht="21" x14ac:dyDescent="0.25">
      <c r="B69" s="23" t="s">
        <v>312</v>
      </c>
      <c r="C69" s="22">
        <v>203.52</v>
      </c>
      <c r="D69" s="22">
        <v>0</v>
      </c>
      <c r="E69" s="22">
        <v>0</v>
      </c>
      <c r="F69" s="18">
        <f t="shared" si="2"/>
        <v>203.52</v>
      </c>
    </row>
    <row r="70" spans="2:6" x14ac:dyDescent="0.25">
      <c r="B70" s="23" t="s">
        <v>65</v>
      </c>
      <c r="C70" s="22">
        <v>0</v>
      </c>
      <c r="D70" s="22">
        <v>185.5</v>
      </c>
      <c r="E70" s="22">
        <v>0</v>
      </c>
      <c r="F70" s="18">
        <f t="shared" si="2"/>
        <v>185.5</v>
      </c>
    </row>
    <row r="71" spans="2:6" x14ac:dyDescent="0.25">
      <c r="B71" s="23" t="s">
        <v>31</v>
      </c>
      <c r="C71" s="22">
        <v>113.9</v>
      </c>
      <c r="D71" s="22">
        <v>0</v>
      </c>
      <c r="E71" s="22">
        <v>0</v>
      </c>
      <c r="F71" s="18">
        <f t="shared" ref="F71:F87" si="3">SUM(C71:E71)</f>
        <v>113.9</v>
      </c>
    </row>
    <row r="72" spans="2:6" x14ac:dyDescent="0.25">
      <c r="B72" s="23" t="s">
        <v>324</v>
      </c>
      <c r="C72" s="22">
        <v>0</v>
      </c>
      <c r="D72" s="22">
        <v>100</v>
      </c>
      <c r="E72" s="22">
        <v>0</v>
      </c>
      <c r="F72" s="18">
        <f t="shared" si="3"/>
        <v>100</v>
      </c>
    </row>
    <row r="73" spans="2:6" ht="21" x14ac:dyDescent="0.25">
      <c r="B73" s="23" t="s">
        <v>320</v>
      </c>
      <c r="C73" s="22">
        <v>95.5</v>
      </c>
      <c r="D73" s="22">
        <v>0</v>
      </c>
      <c r="E73" s="22">
        <v>0</v>
      </c>
      <c r="F73" s="18">
        <f t="shared" si="3"/>
        <v>95.5</v>
      </c>
    </row>
    <row r="74" spans="2:6" x14ac:dyDescent="0.25">
      <c r="B74" s="23" t="s">
        <v>60</v>
      </c>
      <c r="C74" s="22">
        <v>70.599999999999994</v>
      </c>
      <c r="D74" s="22">
        <v>0</v>
      </c>
      <c r="E74" s="22">
        <v>0</v>
      </c>
      <c r="F74" s="18">
        <f t="shared" si="3"/>
        <v>70.599999999999994</v>
      </c>
    </row>
    <row r="75" spans="2:6" ht="21" x14ac:dyDescent="0.25">
      <c r="B75" s="23" t="s">
        <v>306</v>
      </c>
      <c r="C75" s="22">
        <v>60</v>
      </c>
      <c r="D75" s="22">
        <v>0</v>
      </c>
      <c r="E75" s="22">
        <v>0</v>
      </c>
      <c r="F75" s="18">
        <f t="shared" si="3"/>
        <v>60</v>
      </c>
    </row>
    <row r="76" spans="2:6" ht="21" x14ac:dyDescent="0.25">
      <c r="B76" s="23" t="s">
        <v>294</v>
      </c>
      <c r="C76" s="22">
        <v>56.95</v>
      </c>
      <c r="D76" s="22">
        <v>0</v>
      </c>
      <c r="E76" s="22">
        <v>0</v>
      </c>
      <c r="F76" s="18">
        <f t="shared" si="3"/>
        <v>56.95</v>
      </c>
    </row>
    <row r="77" spans="2:6" x14ac:dyDescent="0.25">
      <c r="B77" s="23" t="s">
        <v>53</v>
      </c>
      <c r="C77" s="22">
        <v>13.2</v>
      </c>
      <c r="D77" s="22">
        <v>41</v>
      </c>
      <c r="E77" s="22">
        <v>0</v>
      </c>
      <c r="F77" s="18">
        <f t="shared" si="3"/>
        <v>54.2</v>
      </c>
    </row>
    <row r="78" spans="2:6" ht="21" x14ac:dyDescent="0.25">
      <c r="B78" s="23" t="s">
        <v>291</v>
      </c>
      <c r="C78" s="22">
        <v>40.700000000000003</v>
      </c>
      <c r="D78" s="22">
        <v>0</v>
      </c>
      <c r="E78" s="22">
        <v>0</v>
      </c>
      <c r="F78" s="18">
        <f t="shared" si="3"/>
        <v>40.700000000000003</v>
      </c>
    </row>
    <row r="79" spans="2:6" x14ac:dyDescent="0.25">
      <c r="B79" s="23" t="s">
        <v>40</v>
      </c>
      <c r="C79" s="22">
        <v>5.6</v>
      </c>
      <c r="D79" s="22">
        <v>28.95</v>
      </c>
      <c r="E79" s="22">
        <v>0</v>
      </c>
      <c r="F79" s="18">
        <f t="shared" si="3"/>
        <v>34.549999999999997</v>
      </c>
    </row>
    <row r="80" spans="2:6" x14ac:dyDescent="0.25">
      <c r="B80" s="23" t="s">
        <v>301</v>
      </c>
      <c r="C80" s="22">
        <v>32</v>
      </c>
      <c r="D80" s="22">
        <v>0</v>
      </c>
      <c r="E80" s="22">
        <v>0</v>
      </c>
      <c r="F80" s="18">
        <f t="shared" si="3"/>
        <v>32</v>
      </c>
    </row>
    <row r="81" spans="2:6" ht="21" x14ac:dyDescent="0.25">
      <c r="B81" s="23" t="s">
        <v>296</v>
      </c>
      <c r="C81" s="22">
        <v>25.5</v>
      </c>
      <c r="D81" s="22">
        <v>0</v>
      </c>
      <c r="E81" s="22">
        <v>0</v>
      </c>
      <c r="F81" s="18">
        <f t="shared" si="3"/>
        <v>25.5</v>
      </c>
    </row>
    <row r="82" spans="2:6" ht="21" x14ac:dyDescent="0.25">
      <c r="B82" s="23" t="s">
        <v>317</v>
      </c>
      <c r="C82" s="22">
        <v>14</v>
      </c>
      <c r="D82" s="22">
        <v>0</v>
      </c>
      <c r="E82" s="22">
        <v>0</v>
      </c>
      <c r="F82" s="18">
        <f t="shared" si="3"/>
        <v>14</v>
      </c>
    </row>
    <row r="83" spans="2:6" ht="21" x14ac:dyDescent="0.25">
      <c r="B83" s="23" t="s">
        <v>27</v>
      </c>
      <c r="C83" s="22">
        <v>11</v>
      </c>
      <c r="D83" s="22">
        <v>0</v>
      </c>
      <c r="E83" s="22">
        <v>0</v>
      </c>
      <c r="F83" s="18">
        <f t="shared" si="3"/>
        <v>11</v>
      </c>
    </row>
    <row r="84" spans="2:6" ht="21" x14ac:dyDescent="0.25">
      <c r="B84" s="23" t="s">
        <v>292</v>
      </c>
      <c r="C84" s="22">
        <v>9.6</v>
      </c>
      <c r="D84" s="22">
        <v>0</v>
      </c>
      <c r="E84" s="22">
        <v>0</v>
      </c>
      <c r="F84" s="18">
        <f t="shared" si="3"/>
        <v>9.6</v>
      </c>
    </row>
    <row r="85" spans="2:6" ht="21" x14ac:dyDescent="0.25">
      <c r="B85" s="23" t="s">
        <v>78</v>
      </c>
      <c r="C85" s="22">
        <v>4.22</v>
      </c>
      <c r="D85" s="22">
        <v>0</v>
      </c>
      <c r="E85" s="22">
        <v>0</v>
      </c>
      <c r="F85" s="18">
        <f t="shared" si="3"/>
        <v>4.22</v>
      </c>
    </row>
    <row r="86" spans="2:6" x14ac:dyDescent="0.25">
      <c r="B86" s="23" t="s">
        <v>303</v>
      </c>
      <c r="C86" s="22">
        <v>0</v>
      </c>
      <c r="D86" s="22">
        <v>2.7</v>
      </c>
      <c r="E86" s="22">
        <v>0</v>
      </c>
      <c r="F86" s="18">
        <f t="shared" si="3"/>
        <v>2.7</v>
      </c>
    </row>
    <row r="87" spans="2:6" ht="21" x14ac:dyDescent="0.25">
      <c r="B87" s="23" t="s">
        <v>50</v>
      </c>
      <c r="C87" s="22">
        <v>0</v>
      </c>
      <c r="D87" s="22">
        <v>0</v>
      </c>
      <c r="E87" s="22">
        <v>0</v>
      </c>
      <c r="F87" s="18">
        <f t="shared" si="3"/>
        <v>0</v>
      </c>
    </row>
  </sheetData>
  <autoFilter ref="B6:F6" xr:uid="{00000000-0009-0000-0000-000001000000}">
    <sortState xmlns:xlrd2="http://schemas.microsoft.com/office/spreadsheetml/2017/richdata2" ref="B7:F87">
      <sortCondition descending="1" ref="F6"/>
    </sortState>
  </autoFilter>
  <mergeCells count="1">
    <mergeCell ref="B2:K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
  <sheetViews>
    <sheetView zoomScale="85" zoomScaleNormal="85" workbookViewId="0"/>
  </sheetViews>
  <sheetFormatPr baseColWidth="10" defaultRowHeight="14.5" x14ac:dyDescent="0.35"/>
  <cols>
    <col min="1" max="1" width="4.36328125" style="12" customWidth="1"/>
    <col min="2" max="2" width="44.90625" style="12" customWidth="1"/>
    <col min="3" max="4" width="6.90625" style="12" bestFit="1" customWidth="1"/>
    <col min="5" max="5" width="6.54296875" style="12" customWidth="1"/>
    <col min="6" max="6" width="7.81640625" style="12" customWidth="1"/>
    <col min="7" max="7" width="6.08984375" style="12" customWidth="1"/>
    <col min="8" max="16384" width="10.90625" style="12"/>
  </cols>
  <sheetData>
    <row r="1" spans="1:14" ht="15" thickBot="1" x14ac:dyDescent="0.4"/>
    <row r="2" spans="1:14" ht="14.5" customHeight="1" x14ac:dyDescent="0.35">
      <c r="B2" s="75" t="s">
        <v>420</v>
      </c>
      <c r="C2" s="76"/>
      <c r="D2" s="76"/>
      <c r="E2" s="76"/>
      <c r="F2" s="76"/>
      <c r="G2" s="76"/>
      <c r="H2" s="76"/>
      <c r="I2" s="76"/>
      <c r="J2" s="76"/>
      <c r="K2" s="77"/>
      <c r="L2" s="13"/>
      <c r="M2" s="13"/>
      <c r="N2" s="13"/>
    </row>
    <row r="3" spans="1:14" x14ac:dyDescent="0.35">
      <c r="B3" s="78"/>
      <c r="C3" s="79"/>
      <c r="D3" s="79"/>
      <c r="E3" s="79"/>
      <c r="F3" s="79"/>
      <c r="G3" s="79"/>
      <c r="H3" s="79"/>
      <c r="I3" s="79"/>
      <c r="J3" s="79"/>
      <c r="K3" s="80"/>
      <c r="L3" s="13"/>
      <c r="M3" s="13"/>
      <c r="N3" s="13"/>
    </row>
    <row r="4" spans="1:14" ht="15" thickBot="1" x14ac:dyDescent="0.4">
      <c r="B4" s="81"/>
      <c r="C4" s="82"/>
      <c r="D4" s="82"/>
      <c r="E4" s="82"/>
      <c r="F4" s="82"/>
      <c r="G4" s="82"/>
      <c r="H4" s="82"/>
      <c r="I4" s="82"/>
      <c r="J4" s="82"/>
      <c r="K4" s="83"/>
      <c r="L4" s="13"/>
      <c r="M4" s="13"/>
      <c r="N4" s="13"/>
    </row>
    <row r="7" spans="1:14" ht="21" x14ac:dyDescent="0.35">
      <c r="B7" s="21" t="s">
        <v>2</v>
      </c>
      <c r="C7" s="21" t="s">
        <v>338</v>
      </c>
      <c r="D7" s="21" t="s">
        <v>337</v>
      </c>
      <c r="E7" s="21" t="s">
        <v>339</v>
      </c>
      <c r="F7" s="26" t="s">
        <v>1</v>
      </c>
    </row>
    <row r="8" spans="1:14" ht="84" x14ac:dyDescent="0.35">
      <c r="A8" s="20" t="s">
        <v>351</v>
      </c>
      <c r="B8" s="23" t="s">
        <v>315</v>
      </c>
      <c r="C8" s="22">
        <v>71743.39</v>
      </c>
      <c r="D8" s="22">
        <v>0</v>
      </c>
      <c r="E8" s="22">
        <v>0</v>
      </c>
      <c r="F8" s="18">
        <f>SUM(C8:E8)</f>
        <v>71743.39</v>
      </c>
      <c r="G8" s="25">
        <f>F8/1000</f>
        <v>71.743390000000005</v>
      </c>
    </row>
    <row r="9" spans="1:14" x14ac:dyDescent="0.35">
      <c r="A9" s="20" t="s">
        <v>352</v>
      </c>
      <c r="B9" s="23" t="s">
        <v>43</v>
      </c>
      <c r="C9" s="22">
        <v>69419.08</v>
      </c>
      <c r="D9" s="22">
        <v>0</v>
      </c>
      <c r="E9" s="22">
        <v>0</v>
      </c>
      <c r="F9" s="18">
        <f t="shared" ref="F9:F14" si="0">SUM(C9:E9)</f>
        <v>69419.08</v>
      </c>
      <c r="G9" s="25">
        <f t="shared" ref="G9:G14" si="1">F9/1000</f>
        <v>69.419080000000008</v>
      </c>
    </row>
    <row r="10" spans="1:14" ht="21" x14ac:dyDescent="0.35">
      <c r="A10" s="20" t="s">
        <v>353</v>
      </c>
      <c r="B10" s="23" t="s">
        <v>287</v>
      </c>
      <c r="C10" s="22">
        <v>14924.48</v>
      </c>
      <c r="D10" s="22">
        <v>14265.6</v>
      </c>
      <c r="E10" s="22">
        <v>0</v>
      </c>
      <c r="F10" s="18">
        <f t="shared" si="0"/>
        <v>29190.080000000002</v>
      </c>
      <c r="G10" s="25">
        <f t="shared" si="1"/>
        <v>29.190080000000002</v>
      </c>
    </row>
    <row r="11" spans="1:14" ht="21" x14ac:dyDescent="0.35">
      <c r="A11" s="20" t="s">
        <v>354</v>
      </c>
      <c r="B11" s="23" t="s">
        <v>304</v>
      </c>
      <c r="C11" s="22">
        <v>19053.2</v>
      </c>
      <c r="D11" s="22">
        <v>531.02</v>
      </c>
      <c r="E11" s="22">
        <v>54.7</v>
      </c>
      <c r="F11" s="18">
        <f t="shared" si="0"/>
        <v>19638.920000000002</v>
      </c>
      <c r="G11" s="25">
        <f t="shared" si="1"/>
        <v>19.638920000000002</v>
      </c>
    </row>
    <row r="12" spans="1:14" ht="52.5" x14ac:dyDescent="0.35">
      <c r="A12" s="20" t="s">
        <v>355</v>
      </c>
      <c r="B12" s="23" t="s">
        <v>319</v>
      </c>
      <c r="C12" s="22">
        <v>12216.01</v>
      </c>
      <c r="D12" s="22">
        <v>4.5</v>
      </c>
      <c r="E12" s="22">
        <v>0</v>
      </c>
      <c r="F12" s="18">
        <f t="shared" si="0"/>
        <v>12220.51</v>
      </c>
      <c r="G12" s="25">
        <f t="shared" si="1"/>
        <v>12.220510000000001</v>
      </c>
    </row>
    <row r="13" spans="1:14" ht="31.5" x14ac:dyDescent="0.35">
      <c r="A13" s="20" t="s">
        <v>356</v>
      </c>
      <c r="B13" s="23" t="s">
        <v>295</v>
      </c>
      <c r="C13" s="22">
        <v>4479.24</v>
      </c>
      <c r="D13" s="22">
        <v>277</v>
      </c>
      <c r="E13" s="22">
        <v>0</v>
      </c>
      <c r="F13" s="18">
        <f t="shared" si="0"/>
        <v>4756.24</v>
      </c>
      <c r="G13" s="25">
        <f t="shared" si="1"/>
        <v>4.75624</v>
      </c>
    </row>
    <row r="14" spans="1:14" x14ac:dyDescent="0.35">
      <c r="A14" s="20" t="s">
        <v>357</v>
      </c>
      <c r="B14" s="23" t="s">
        <v>62</v>
      </c>
      <c r="C14" s="22">
        <v>2995.7</v>
      </c>
      <c r="D14" s="22">
        <v>0</v>
      </c>
      <c r="E14" s="22">
        <v>0</v>
      </c>
      <c r="F14" s="18">
        <f t="shared" si="0"/>
        <v>2995.7</v>
      </c>
      <c r="G14" s="25">
        <f t="shared" si="1"/>
        <v>2.9956999999999998</v>
      </c>
    </row>
  </sheetData>
  <mergeCells count="1">
    <mergeCell ref="B2:K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6"/>
  <sheetViews>
    <sheetView zoomScale="80" zoomScaleNormal="80" workbookViewId="0"/>
  </sheetViews>
  <sheetFormatPr baseColWidth="10" defaultRowHeight="10.5" x14ac:dyDescent="0.25"/>
  <cols>
    <col min="1" max="1" width="3.54296875" style="20" bestFit="1" customWidth="1"/>
    <col min="2" max="2" width="44.08984375" style="14" customWidth="1"/>
    <col min="3" max="5" width="10.90625" style="14"/>
    <col min="6" max="6" width="9.54296875" style="14" customWidth="1"/>
    <col min="7" max="7" width="7.90625" style="20" bestFit="1" customWidth="1"/>
    <col min="8" max="16384" width="10.90625" style="14"/>
  </cols>
  <sheetData>
    <row r="1" spans="1:14" s="12" customFormat="1" ht="15" thickBot="1" x14ac:dyDescent="0.4">
      <c r="A1" s="28"/>
      <c r="G1" s="28"/>
    </row>
    <row r="2" spans="1:14" s="12" customFormat="1" ht="14.5" customHeight="1" x14ac:dyDescent="0.35">
      <c r="A2" s="28"/>
      <c r="B2" s="75" t="s">
        <v>421</v>
      </c>
      <c r="C2" s="76"/>
      <c r="D2" s="76"/>
      <c r="E2" s="76"/>
      <c r="F2" s="76"/>
      <c r="G2" s="76"/>
      <c r="H2" s="76"/>
      <c r="I2" s="76"/>
      <c r="J2" s="77"/>
      <c r="K2" s="13"/>
      <c r="L2" s="13"/>
      <c r="M2" s="13"/>
      <c r="N2" s="13"/>
    </row>
    <row r="3" spans="1:14" s="12" customFormat="1" ht="14.5" x14ac:dyDescent="0.35">
      <c r="A3" s="28"/>
      <c r="B3" s="78"/>
      <c r="C3" s="79"/>
      <c r="D3" s="79"/>
      <c r="E3" s="79"/>
      <c r="F3" s="79"/>
      <c r="G3" s="79"/>
      <c r="H3" s="79"/>
      <c r="I3" s="79"/>
      <c r="J3" s="80"/>
      <c r="K3" s="13"/>
      <c r="L3" s="13"/>
      <c r="M3" s="13"/>
      <c r="N3" s="13"/>
    </row>
    <row r="4" spans="1:14" s="12" customFormat="1" ht="15" thickBot="1" x14ac:dyDescent="0.4">
      <c r="A4" s="28"/>
      <c r="B4" s="81"/>
      <c r="C4" s="82"/>
      <c r="D4" s="82"/>
      <c r="E4" s="82"/>
      <c r="F4" s="82"/>
      <c r="G4" s="82"/>
      <c r="H4" s="82"/>
      <c r="I4" s="82"/>
      <c r="J4" s="83"/>
      <c r="K4" s="13"/>
      <c r="L4" s="13"/>
      <c r="M4" s="13"/>
      <c r="N4" s="13"/>
    </row>
    <row r="5" spans="1:14" s="12" customFormat="1" ht="14.5" x14ac:dyDescent="0.35">
      <c r="A5" s="28"/>
      <c r="G5" s="28"/>
    </row>
    <row r="6" spans="1:14" ht="21" x14ac:dyDescent="0.25">
      <c r="B6" s="15" t="s">
        <v>87</v>
      </c>
      <c r="C6" s="15" t="s">
        <v>338</v>
      </c>
      <c r="D6" s="15" t="s">
        <v>337</v>
      </c>
      <c r="E6" s="15" t="s">
        <v>339</v>
      </c>
      <c r="F6" s="15" t="s">
        <v>1</v>
      </c>
    </row>
    <row r="7" spans="1:14" x14ac:dyDescent="0.25">
      <c r="A7" s="29">
        <v>2720</v>
      </c>
      <c r="B7" s="19" t="s">
        <v>159</v>
      </c>
      <c r="C7" s="17">
        <v>4782875.8</v>
      </c>
      <c r="D7" s="17">
        <v>5949</v>
      </c>
      <c r="E7" s="17">
        <v>0</v>
      </c>
      <c r="F7" s="18">
        <f t="shared" ref="F7:F38" si="0">SUM(C7:E7)</f>
        <v>4788824.8</v>
      </c>
      <c r="G7" s="20">
        <f t="shared" ref="G7:G38" si="1">F7/1000</f>
        <v>4788.8247999999994</v>
      </c>
    </row>
    <row r="8" spans="1:14" x14ac:dyDescent="0.25">
      <c r="A8" s="29">
        <v>2410</v>
      </c>
      <c r="B8" s="19" t="s">
        <v>149</v>
      </c>
      <c r="C8" s="17">
        <v>2777655.92</v>
      </c>
      <c r="D8" s="17">
        <v>21718</v>
      </c>
      <c r="E8" s="17">
        <v>0</v>
      </c>
      <c r="F8" s="18">
        <f t="shared" si="0"/>
        <v>2799373.92</v>
      </c>
      <c r="G8" s="20">
        <f t="shared" si="1"/>
        <v>2799.37392</v>
      </c>
    </row>
    <row r="9" spans="1:14" x14ac:dyDescent="0.25">
      <c r="A9" s="29">
        <v>8610</v>
      </c>
      <c r="B9" s="19" t="s">
        <v>236</v>
      </c>
      <c r="C9" s="17">
        <v>861980.5</v>
      </c>
      <c r="D9" s="17">
        <v>24057.599999999999</v>
      </c>
      <c r="E9" s="17">
        <v>7308.4</v>
      </c>
      <c r="F9" s="18">
        <f t="shared" si="0"/>
        <v>893346.5</v>
      </c>
      <c r="G9" s="20">
        <f t="shared" si="1"/>
        <v>893.34649999999999</v>
      </c>
    </row>
    <row r="10" spans="1:14" x14ac:dyDescent="0.25">
      <c r="A10" s="29">
        <v>3822</v>
      </c>
      <c r="B10" s="19" t="s">
        <v>178</v>
      </c>
      <c r="C10" s="17">
        <v>190372.58</v>
      </c>
      <c r="D10" s="17">
        <v>581216.35</v>
      </c>
      <c r="E10" s="17">
        <v>0</v>
      </c>
      <c r="F10" s="18">
        <f t="shared" si="0"/>
        <v>771588.92999999993</v>
      </c>
      <c r="G10" s="20">
        <f t="shared" si="1"/>
        <v>771.58892999999989</v>
      </c>
    </row>
    <row r="11" spans="1:14" x14ac:dyDescent="0.25">
      <c r="A11" s="29">
        <v>124</v>
      </c>
      <c r="B11" s="19" t="s">
        <v>90</v>
      </c>
      <c r="C11" s="17">
        <v>283209.62</v>
      </c>
      <c r="D11" s="17">
        <v>230922</v>
      </c>
      <c r="E11" s="17">
        <v>0</v>
      </c>
      <c r="F11" s="18">
        <f t="shared" si="0"/>
        <v>514131.62</v>
      </c>
      <c r="G11" s="20">
        <f t="shared" si="1"/>
        <v>514.13162</v>
      </c>
    </row>
    <row r="12" spans="1:14" x14ac:dyDescent="0.25">
      <c r="A12" s="29">
        <v>2432</v>
      </c>
      <c r="B12" s="19" t="s">
        <v>152</v>
      </c>
      <c r="C12" s="17">
        <v>325627.78000000003</v>
      </c>
      <c r="D12" s="17">
        <v>163069</v>
      </c>
      <c r="E12" s="17">
        <v>0</v>
      </c>
      <c r="F12" s="18">
        <f t="shared" si="0"/>
        <v>488696.78</v>
      </c>
      <c r="G12" s="20">
        <f t="shared" si="1"/>
        <v>488.69678000000005</v>
      </c>
    </row>
    <row r="13" spans="1:14" x14ac:dyDescent="0.25">
      <c r="A13" s="29">
        <v>2229</v>
      </c>
      <c r="B13" s="19" t="s">
        <v>142</v>
      </c>
      <c r="C13" s="17">
        <v>403758.09</v>
      </c>
      <c r="D13" s="17">
        <v>66049.240000000005</v>
      </c>
      <c r="E13" s="17">
        <v>0</v>
      </c>
      <c r="F13" s="18">
        <f t="shared" si="0"/>
        <v>469807.33</v>
      </c>
      <c r="G13" s="20">
        <f t="shared" si="1"/>
        <v>469.80733000000004</v>
      </c>
    </row>
    <row r="14" spans="1:14" ht="20" x14ac:dyDescent="0.25">
      <c r="A14" s="29">
        <v>2100</v>
      </c>
      <c r="B14" s="19" t="s">
        <v>137</v>
      </c>
      <c r="C14" s="17">
        <v>384941.42</v>
      </c>
      <c r="D14" s="17">
        <v>52806.98</v>
      </c>
      <c r="E14" s="17">
        <v>0</v>
      </c>
      <c r="F14" s="18">
        <f t="shared" si="0"/>
        <v>437748.39999999997</v>
      </c>
      <c r="G14" s="20">
        <f t="shared" si="1"/>
        <v>437.74839999999995</v>
      </c>
    </row>
    <row r="15" spans="1:14" x14ac:dyDescent="0.25">
      <c r="A15" s="29">
        <v>1811</v>
      </c>
      <c r="B15" s="19" t="s">
        <v>128</v>
      </c>
      <c r="C15" s="17">
        <v>136533</v>
      </c>
      <c r="D15" s="17">
        <v>256413.7</v>
      </c>
      <c r="E15" s="17">
        <v>52</v>
      </c>
      <c r="F15" s="18">
        <f t="shared" si="0"/>
        <v>392998.7</v>
      </c>
      <c r="G15" s="20">
        <f t="shared" si="1"/>
        <v>392.99869999999999</v>
      </c>
    </row>
    <row r="16" spans="1:14" x14ac:dyDescent="0.25">
      <c r="A16" s="29">
        <v>4731</v>
      </c>
      <c r="B16" s="19" t="s">
        <v>202</v>
      </c>
      <c r="C16" s="17">
        <v>96178.16</v>
      </c>
      <c r="D16" s="17">
        <v>285341.75</v>
      </c>
      <c r="E16" s="17">
        <v>0</v>
      </c>
      <c r="F16" s="18">
        <f t="shared" si="0"/>
        <v>381519.91000000003</v>
      </c>
      <c r="G16" s="20">
        <f t="shared" si="1"/>
        <v>381.51991000000004</v>
      </c>
    </row>
    <row r="17" spans="2:7" ht="20" x14ac:dyDescent="0.25">
      <c r="B17" s="19" t="s">
        <v>230</v>
      </c>
      <c r="C17" s="17">
        <v>212</v>
      </c>
      <c r="D17" s="17">
        <v>364390</v>
      </c>
      <c r="E17" s="17">
        <v>0</v>
      </c>
      <c r="F17" s="18">
        <f t="shared" si="0"/>
        <v>364602</v>
      </c>
      <c r="G17" s="20">
        <f t="shared" si="1"/>
        <v>364.60199999999998</v>
      </c>
    </row>
    <row r="18" spans="2:7" ht="20" x14ac:dyDescent="0.25">
      <c r="B18" s="19" t="s">
        <v>197</v>
      </c>
      <c r="C18" s="17">
        <v>356416.1</v>
      </c>
      <c r="D18" s="17">
        <v>6709.5</v>
      </c>
      <c r="E18" s="17">
        <v>0</v>
      </c>
      <c r="F18" s="18">
        <f t="shared" si="0"/>
        <v>363125.6</v>
      </c>
      <c r="G18" s="20">
        <f t="shared" si="1"/>
        <v>363.12559999999996</v>
      </c>
    </row>
    <row r="19" spans="2:7" ht="20" x14ac:dyDescent="0.25">
      <c r="B19" s="19" t="s">
        <v>187</v>
      </c>
      <c r="C19" s="17">
        <v>183754.55</v>
      </c>
      <c r="D19" s="17">
        <v>103250</v>
      </c>
      <c r="E19" s="17">
        <v>0</v>
      </c>
      <c r="F19" s="18">
        <f t="shared" si="0"/>
        <v>287004.55</v>
      </c>
      <c r="G19" s="20">
        <f t="shared" si="1"/>
        <v>287.00454999999999</v>
      </c>
    </row>
    <row r="20" spans="2:7" ht="30" x14ac:dyDescent="0.25">
      <c r="B20" s="19" t="s">
        <v>196</v>
      </c>
      <c r="C20" s="17">
        <v>262880.5</v>
      </c>
      <c r="D20" s="17">
        <v>6337.4</v>
      </c>
      <c r="E20" s="17">
        <v>0</v>
      </c>
      <c r="F20" s="18">
        <f t="shared" si="0"/>
        <v>269217.90000000002</v>
      </c>
      <c r="G20" s="20">
        <f t="shared" si="1"/>
        <v>269.21790000000004</v>
      </c>
    </row>
    <row r="21" spans="2:7" ht="20" x14ac:dyDescent="0.25">
      <c r="B21" s="19" t="s">
        <v>135</v>
      </c>
      <c r="C21" s="17">
        <v>215088.34</v>
      </c>
      <c r="D21" s="17">
        <v>16581.48</v>
      </c>
      <c r="E21" s="17">
        <v>0</v>
      </c>
      <c r="F21" s="18">
        <f t="shared" si="0"/>
        <v>231669.82</v>
      </c>
      <c r="G21" s="20">
        <f t="shared" si="1"/>
        <v>231.66982000000002</v>
      </c>
    </row>
    <row r="22" spans="2:7" x14ac:dyDescent="0.25">
      <c r="B22" s="19" t="s">
        <v>107</v>
      </c>
      <c r="C22" s="17">
        <v>180926.27</v>
      </c>
      <c r="D22" s="17">
        <v>41297.64</v>
      </c>
      <c r="E22" s="17">
        <v>31.46</v>
      </c>
      <c r="F22" s="18">
        <f t="shared" si="0"/>
        <v>222255.36999999997</v>
      </c>
      <c r="G22" s="20">
        <f t="shared" si="1"/>
        <v>222.25536999999997</v>
      </c>
    </row>
    <row r="23" spans="2:7" x14ac:dyDescent="0.25">
      <c r="B23" s="19" t="s">
        <v>237</v>
      </c>
      <c r="C23" s="17">
        <v>198809.82</v>
      </c>
      <c r="D23" s="17">
        <v>4095.58</v>
      </c>
      <c r="E23" s="17">
        <v>0</v>
      </c>
      <c r="F23" s="18">
        <f t="shared" si="0"/>
        <v>202905.4</v>
      </c>
      <c r="G23" s="20">
        <f t="shared" si="1"/>
        <v>202.90539999999999</v>
      </c>
    </row>
    <row r="24" spans="2:7" x14ac:dyDescent="0.25">
      <c r="B24" s="19" t="s">
        <v>207</v>
      </c>
      <c r="C24" s="17">
        <v>101027.21</v>
      </c>
      <c r="D24" s="17">
        <v>95786.3</v>
      </c>
      <c r="E24" s="17">
        <v>0</v>
      </c>
      <c r="F24" s="18">
        <f t="shared" si="0"/>
        <v>196813.51</v>
      </c>
      <c r="G24" s="20">
        <f t="shared" si="1"/>
        <v>196.81351000000001</v>
      </c>
    </row>
    <row r="25" spans="2:7" x14ac:dyDescent="0.25">
      <c r="B25" s="19" t="s">
        <v>125</v>
      </c>
      <c r="C25" s="17">
        <v>147086</v>
      </c>
      <c r="D25" s="17">
        <v>46679</v>
      </c>
      <c r="E25" s="17">
        <v>0</v>
      </c>
      <c r="F25" s="18">
        <f t="shared" si="0"/>
        <v>193765</v>
      </c>
      <c r="G25" s="20">
        <f t="shared" si="1"/>
        <v>193.76499999999999</v>
      </c>
    </row>
    <row r="26" spans="2:7" x14ac:dyDescent="0.25">
      <c r="B26" s="19" t="s">
        <v>185</v>
      </c>
      <c r="C26" s="17">
        <v>24288.45</v>
      </c>
      <c r="D26" s="17">
        <v>115283</v>
      </c>
      <c r="E26" s="17">
        <v>0</v>
      </c>
      <c r="F26" s="18">
        <f t="shared" si="0"/>
        <v>139571.45000000001</v>
      </c>
      <c r="G26" s="20">
        <f t="shared" si="1"/>
        <v>139.57145</v>
      </c>
    </row>
    <row r="27" spans="2:7" x14ac:dyDescent="0.25">
      <c r="B27" s="19" t="s">
        <v>156</v>
      </c>
      <c r="C27" s="17">
        <v>134942.85999999999</v>
      </c>
      <c r="D27" s="17">
        <v>879.9</v>
      </c>
      <c r="E27" s="17">
        <v>0</v>
      </c>
      <c r="F27" s="18">
        <f t="shared" si="0"/>
        <v>135822.75999999998</v>
      </c>
      <c r="G27" s="20">
        <f t="shared" si="1"/>
        <v>135.82275999999999</v>
      </c>
    </row>
    <row r="28" spans="2:7" ht="20" x14ac:dyDescent="0.25">
      <c r="B28" s="19" t="s">
        <v>134</v>
      </c>
      <c r="C28" s="17">
        <v>115491.7</v>
      </c>
      <c r="D28" s="17">
        <v>663</v>
      </c>
      <c r="E28" s="17">
        <v>0</v>
      </c>
      <c r="F28" s="18">
        <f t="shared" si="0"/>
        <v>116154.7</v>
      </c>
      <c r="G28" s="20">
        <f t="shared" si="1"/>
        <v>116.15469999999999</v>
      </c>
    </row>
    <row r="29" spans="2:7" ht="20" x14ac:dyDescent="0.25">
      <c r="B29" s="19" t="s">
        <v>194</v>
      </c>
      <c r="C29" s="17">
        <v>63351.05</v>
      </c>
      <c r="D29" s="17">
        <v>43208.45</v>
      </c>
      <c r="E29" s="17">
        <v>0</v>
      </c>
      <c r="F29" s="18">
        <f t="shared" si="0"/>
        <v>106559.5</v>
      </c>
      <c r="G29" s="20">
        <f t="shared" si="1"/>
        <v>106.5595</v>
      </c>
    </row>
    <row r="30" spans="2:7" x14ac:dyDescent="0.25">
      <c r="B30" s="19" t="s">
        <v>161</v>
      </c>
      <c r="C30" s="17">
        <v>28480.51</v>
      </c>
      <c r="D30" s="17">
        <v>67172</v>
      </c>
      <c r="E30" s="17">
        <v>0</v>
      </c>
      <c r="F30" s="18">
        <f t="shared" si="0"/>
        <v>95652.51</v>
      </c>
      <c r="G30" s="20">
        <f t="shared" si="1"/>
        <v>95.652509999999992</v>
      </c>
    </row>
    <row r="31" spans="2:7" x14ac:dyDescent="0.25">
      <c r="B31" s="19" t="s">
        <v>208</v>
      </c>
      <c r="C31" s="17">
        <v>26283.7</v>
      </c>
      <c r="D31" s="17">
        <v>60396.63</v>
      </c>
      <c r="E31" s="17">
        <v>0</v>
      </c>
      <c r="F31" s="18">
        <f t="shared" si="0"/>
        <v>86680.33</v>
      </c>
      <c r="G31" s="20">
        <f t="shared" si="1"/>
        <v>86.680329999999998</v>
      </c>
    </row>
    <row r="32" spans="2:7" x14ac:dyDescent="0.25">
      <c r="B32" s="19" t="s">
        <v>143</v>
      </c>
      <c r="C32" s="17">
        <v>44085.8</v>
      </c>
      <c r="D32" s="17">
        <v>30598</v>
      </c>
      <c r="E32" s="17">
        <v>0</v>
      </c>
      <c r="F32" s="18">
        <f t="shared" si="0"/>
        <v>74683.8</v>
      </c>
      <c r="G32" s="20">
        <f t="shared" si="1"/>
        <v>74.683800000000005</v>
      </c>
    </row>
    <row r="33" spans="2:7" ht="20" x14ac:dyDescent="0.25">
      <c r="B33" s="19" t="s">
        <v>203</v>
      </c>
      <c r="C33" s="17">
        <v>5726.65</v>
      </c>
      <c r="D33" s="17">
        <v>62388</v>
      </c>
      <c r="E33" s="17">
        <v>0</v>
      </c>
      <c r="F33" s="18">
        <f t="shared" si="0"/>
        <v>68114.649999999994</v>
      </c>
      <c r="G33" s="20">
        <f t="shared" si="1"/>
        <v>68.114649999999997</v>
      </c>
    </row>
    <row r="34" spans="2:7" x14ac:dyDescent="0.25">
      <c r="B34" s="19" t="s">
        <v>131</v>
      </c>
      <c r="C34" s="17">
        <v>58312.41</v>
      </c>
      <c r="D34" s="17">
        <v>7603.3</v>
      </c>
      <c r="E34" s="17">
        <v>0</v>
      </c>
      <c r="F34" s="18">
        <f t="shared" si="0"/>
        <v>65915.710000000006</v>
      </c>
      <c r="G34" s="20">
        <f t="shared" si="1"/>
        <v>65.915710000000004</v>
      </c>
    </row>
    <row r="35" spans="2:7" x14ac:dyDescent="0.25">
      <c r="B35" s="19" t="s">
        <v>136</v>
      </c>
      <c r="C35" s="17">
        <v>33999.980000000003</v>
      </c>
      <c r="D35" s="17">
        <v>31813.8</v>
      </c>
      <c r="E35" s="17">
        <v>0</v>
      </c>
      <c r="F35" s="18">
        <f t="shared" si="0"/>
        <v>65813.78</v>
      </c>
      <c r="G35" s="20">
        <f t="shared" si="1"/>
        <v>65.813779999999994</v>
      </c>
    </row>
    <row r="36" spans="2:7" ht="20" x14ac:dyDescent="0.25">
      <c r="B36" s="19" t="s">
        <v>154</v>
      </c>
      <c r="C36" s="17">
        <v>45043.3</v>
      </c>
      <c r="D36" s="17">
        <v>13670</v>
      </c>
      <c r="E36" s="17">
        <v>0</v>
      </c>
      <c r="F36" s="18">
        <f t="shared" si="0"/>
        <v>58713.3</v>
      </c>
      <c r="G36" s="20">
        <f t="shared" si="1"/>
        <v>58.713300000000004</v>
      </c>
    </row>
    <row r="37" spans="2:7" x14ac:dyDescent="0.25">
      <c r="B37" s="19" t="s">
        <v>171</v>
      </c>
      <c r="C37" s="17">
        <v>29003.3</v>
      </c>
      <c r="D37" s="17">
        <v>24138</v>
      </c>
      <c r="E37" s="17">
        <v>0</v>
      </c>
      <c r="F37" s="18">
        <f t="shared" si="0"/>
        <v>53141.3</v>
      </c>
      <c r="G37" s="20">
        <f t="shared" si="1"/>
        <v>53.141300000000001</v>
      </c>
    </row>
    <row r="38" spans="2:7" x14ac:dyDescent="0.25">
      <c r="B38" s="19" t="s">
        <v>112</v>
      </c>
      <c r="C38" s="17">
        <v>37539.919999999998</v>
      </c>
      <c r="D38" s="17">
        <v>13123.5</v>
      </c>
      <c r="E38" s="17">
        <v>0</v>
      </c>
      <c r="F38" s="18">
        <f t="shared" si="0"/>
        <v>50663.42</v>
      </c>
      <c r="G38" s="20">
        <f t="shared" si="1"/>
        <v>50.663419999999995</v>
      </c>
    </row>
    <row r="39" spans="2:7" x14ac:dyDescent="0.25">
      <c r="B39" s="19" t="s">
        <v>177</v>
      </c>
      <c r="C39" s="17">
        <v>36618.46</v>
      </c>
      <c r="D39" s="17">
        <v>12286</v>
      </c>
      <c r="E39" s="17">
        <v>0</v>
      </c>
      <c r="F39" s="18">
        <f t="shared" ref="F39:F70" si="2">SUM(C39:E39)</f>
        <v>48904.46</v>
      </c>
      <c r="G39" s="20">
        <f t="shared" ref="G39:G70" si="3">F39/1000</f>
        <v>48.90446</v>
      </c>
    </row>
    <row r="40" spans="2:7" x14ac:dyDescent="0.25">
      <c r="B40" s="19" t="s">
        <v>138</v>
      </c>
      <c r="C40" s="17">
        <v>32330.5</v>
      </c>
      <c r="D40" s="17">
        <v>13642</v>
      </c>
      <c r="E40" s="17">
        <v>0</v>
      </c>
      <c r="F40" s="18">
        <f t="shared" si="2"/>
        <v>45972.5</v>
      </c>
      <c r="G40" s="20">
        <f t="shared" si="3"/>
        <v>45.972499999999997</v>
      </c>
    </row>
    <row r="41" spans="2:7" x14ac:dyDescent="0.25">
      <c r="B41" s="19" t="s">
        <v>127</v>
      </c>
      <c r="C41" s="17">
        <v>28980</v>
      </c>
      <c r="D41" s="17">
        <v>16674.2</v>
      </c>
      <c r="E41" s="17">
        <v>0</v>
      </c>
      <c r="F41" s="18">
        <f t="shared" si="2"/>
        <v>45654.2</v>
      </c>
      <c r="G41" s="20">
        <f t="shared" si="3"/>
        <v>45.654199999999996</v>
      </c>
    </row>
    <row r="42" spans="2:7" x14ac:dyDescent="0.25">
      <c r="B42" s="19" t="s">
        <v>101</v>
      </c>
      <c r="C42" s="17">
        <v>33037.32</v>
      </c>
      <c r="D42" s="17">
        <v>8164.54</v>
      </c>
      <c r="E42" s="17">
        <v>0</v>
      </c>
      <c r="F42" s="18">
        <f t="shared" si="2"/>
        <v>41201.86</v>
      </c>
      <c r="G42" s="20">
        <f t="shared" si="3"/>
        <v>41.201860000000003</v>
      </c>
    </row>
    <row r="43" spans="2:7" x14ac:dyDescent="0.25">
      <c r="B43" s="19" t="s">
        <v>199</v>
      </c>
      <c r="C43" s="17">
        <v>39273.199999999997</v>
      </c>
      <c r="D43" s="17">
        <v>1343.6</v>
      </c>
      <c r="E43" s="17">
        <v>0</v>
      </c>
      <c r="F43" s="18">
        <f t="shared" si="2"/>
        <v>40616.799999999996</v>
      </c>
      <c r="G43" s="20">
        <f t="shared" si="3"/>
        <v>40.616799999999998</v>
      </c>
    </row>
    <row r="44" spans="2:7" x14ac:dyDescent="0.25">
      <c r="B44" s="19" t="s">
        <v>93</v>
      </c>
      <c r="C44" s="17">
        <v>15989.48</v>
      </c>
      <c r="D44" s="17">
        <v>22860.400000000001</v>
      </c>
      <c r="E44" s="17">
        <v>0</v>
      </c>
      <c r="F44" s="18">
        <f t="shared" si="2"/>
        <v>38849.880000000005</v>
      </c>
      <c r="G44" s="20">
        <f t="shared" si="3"/>
        <v>38.849880000000006</v>
      </c>
    </row>
    <row r="45" spans="2:7" x14ac:dyDescent="0.25">
      <c r="B45" s="19" t="s">
        <v>146</v>
      </c>
      <c r="C45" s="17">
        <v>11301.1</v>
      </c>
      <c r="D45" s="17">
        <v>27008</v>
      </c>
      <c r="E45" s="17">
        <v>0</v>
      </c>
      <c r="F45" s="18">
        <f t="shared" si="2"/>
        <v>38309.1</v>
      </c>
      <c r="G45" s="20">
        <f t="shared" si="3"/>
        <v>38.309100000000001</v>
      </c>
    </row>
    <row r="46" spans="2:7" ht="30" x14ac:dyDescent="0.25">
      <c r="B46" s="19" t="s">
        <v>204</v>
      </c>
      <c r="C46" s="17">
        <v>34932.400000000001</v>
      </c>
      <c r="D46" s="17">
        <v>3150</v>
      </c>
      <c r="E46" s="17">
        <v>0</v>
      </c>
      <c r="F46" s="18">
        <f t="shared" si="2"/>
        <v>38082.400000000001</v>
      </c>
      <c r="G46" s="20">
        <f t="shared" si="3"/>
        <v>38.0824</v>
      </c>
    </row>
    <row r="47" spans="2:7" x14ac:dyDescent="0.25">
      <c r="B47" s="19" t="s">
        <v>231</v>
      </c>
      <c r="C47" s="17">
        <v>0</v>
      </c>
      <c r="D47" s="17">
        <v>36838</v>
      </c>
      <c r="E47" s="17">
        <v>0</v>
      </c>
      <c r="F47" s="18">
        <f t="shared" si="2"/>
        <v>36838</v>
      </c>
      <c r="G47" s="20">
        <f t="shared" si="3"/>
        <v>36.838000000000001</v>
      </c>
    </row>
    <row r="48" spans="2:7" ht="20" x14ac:dyDescent="0.25">
      <c r="B48" s="19" t="s">
        <v>98</v>
      </c>
      <c r="C48" s="17">
        <v>10840.6</v>
      </c>
      <c r="D48" s="17">
        <v>24268.82</v>
      </c>
      <c r="E48" s="17">
        <v>0</v>
      </c>
      <c r="F48" s="18">
        <f t="shared" si="2"/>
        <v>35109.42</v>
      </c>
      <c r="G48" s="20">
        <f t="shared" si="3"/>
        <v>35.10942</v>
      </c>
    </row>
    <row r="49" spans="2:7" x14ac:dyDescent="0.25">
      <c r="B49" s="19" t="s">
        <v>176</v>
      </c>
      <c r="C49" s="17">
        <v>5884.13</v>
      </c>
      <c r="D49" s="17">
        <v>28737.45</v>
      </c>
      <c r="E49" s="17">
        <v>0</v>
      </c>
      <c r="F49" s="18">
        <f t="shared" si="2"/>
        <v>34621.58</v>
      </c>
      <c r="G49" s="20">
        <f t="shared" si="3"/>
        <v>34.621580000000002</v>
      </c>
    </row>
    <row r="50" spans="2:7" x14ac:dyDescent="0.25">
      <c r="B50" s="19" t="s">
        <v>239</v>
      </c>
      <c r="C50" s="17">
        <v>31708.400000000001</v>
      </c>
      <c r="D50" s="17">
        <v>2473.1999999999998</v>
      </c>
      <c r="E50" s="17">
        <v>0</v>
      </c>
      <c r="F50" s="18">
        <f t="shared" si="2"/>
        <v>34181.599999999999</v>
      </c>
      <c r="G50" s="20">
        <f t="shared" si="3"/>
        <v>34.181599999999996</v>
      </c>
    </row>
    <row r="51" spans="2:7" x14ac:dyDescent="0.25">
      <c r="B51" s="19" t="s">
        <v>186</v>
      </c>
      <c r="C51" s="17">
        <v>8321.18</v>
      </c>
      <c r="D51" s="17">
        <v>25596</v>
      </c>
      <c r="E51" s="17">
        <v>0</v>
      </c>
      <c r="F51" s="18">
        <f t="shared" si="2"/>
        <v>33917.18</v>
      </c>
      <c r="G51" s="20">
        <f t="shared" si="3"/>
        <v>33.917180000000002</v>
      </c>
    </row>
    <row r="52" spans="2:7" ht="20" x14ac:dyDescent="0.25">
      <c r="B52" s="19" t="s">
        <v>215</v>
      </c>
      <c r="C52" s="17">
        <v>28270.6</v>
      </c>
      <c r="D52" s="17">
        <v>5491.1</v>
      </c>
      <c r="E52" s="17">
        <v>0</v>
      </c>
      <c r="F52" s="18">
        <f t="shared" si="2"/>
        <v>33761.699999999997</v>
      </c>
      <c r="G52" s="20">
        <f t="shared" si="3"/>
        <v>33.761699999999998</v>
      </c>
    </row>
    <row r="53" spans="2:7" x14ac:dyDescent="0.25">
      <c r="B53" s="19" t="s">
        <v>165</v>
      </c>
      <c r="C53" s="17">
        <v>33320</v>
      </c>
      <c r="D53" s="17">
        <v>0</v>
      </c>
      <c r="E53" s="17">
        <v>0</v>
      </c>
      <c r="F53" s="18">
        <f t="shared" si="2"/>
        <v>33320</v>
      </c>
      <c r="G53" s="20">
        <f t="shared" si="3"/>
        <v>33.32</v>
      </c>
    </row>
    <row r="54" spans="2:7" x14ac:dyDescent="0.25">
      <c r="B54" s="19" t="s">
        <v>147</v>
      </c>
      <c r="C54" s="17">
        <v>10380</v>
      </c>
      <c r="D54" s="17">
        <v>20157.650000000001</v>
      </c>
      <c r="E54" s="17">
        <v>0</v>
      </c>
      <c r="F54" s="18">
        <f t="shared" si="2"/>
        <v>30537.65</v>
      </c>
      <c r="G54" s="20">
        <f t="shared" si="3"/>
        <v>30.537650000000003</v>
      </c>
    </row>
    <row r="55" spans="2:7" x14ac:dyDescent="0.25">
      <c r="B55" s="19" t="s">
        <v>192</v>
      </c>
      <c r="C55" s="17">
        <v>29063</v>
      </c>
      <c r="D55" s="17">
        <v>0</v>
      </c>
      <c r="E55" s="17">
        <v>0</v>
      </c>
      <c r="F55" s="18">
        <f t="shared" si="2"/>
        <v>29063</v>
      </c>
      <c r="G55" s="20">
        <f t="shared" si="3"/>
        <v>29.062999999999999</v>
      </c>
    </row>
    <row r="56" spans="2:7" x14ac:dyDescent="0.25">
      <c r="B56" s="19" t="s">
        <v>209</v>
      </c>
      <c r="C56" s="17">
        <v>21556.44</v>
      </c>
      <c r="D56" s="17">
        <v>6479.2</v>
      </c>
      <c r="E56" s="17">
        <v>0</v>
      </c>
      <c r="F56" s="18">
        <f t="shared" si="2"/>
        <v>28035.64</v>
      </c>
      <c r="G56" s="20">
        <f t="shared" si="3"/>
        <v>28.035640000000001</v>
      </c>
    </row>
    <row r="57" spans="2:7" x14ac:dyDescent="0.25">
      <c r="B57" s="19" t="s">
        <v>92</v>
      </c>
      <c r="C57" s="17">
        <v>23190.39</v>
      </c>
      <c r="D57" s="17">
        <v>4448.2299999999996</v>
      </c>
      <c r="E57" s="17">
        <v>0</v>
      </c>
      <c r="F57" s="18">
        <f t="shared" si="2"/>
        <v>27638.62</v>
      </c>
      <c r="G57" s="20">
        <f t="shared" si="3"/>
        <v>27.63862</v>
      </c>
    </row>
    <row r="58" spans="2:7" ht="20" x14ac:dyDescent="0.25">
      <c r="B58" s="19" t="s">
        <v>216</v>
      </c>
      <c r="C58" s="17">
        <v>22375.5</v>
      </c>
      <c r="D58" s="17">
        <v>1977</v>
      </c>
      <c r="E58" s="17">
        <v>0</v>
      </c>
      <c r="F58" s="18">
        <f t="shared" si="2"/>
        <v>24352.5</v>
      </c>
      <c r="G58" s="20">
        <f t="shared" si="3"/>
        <v>24.352499999999999</v>
      </c>
    </row>
    <row r="59" spans="2:7" x14ac:dyDescent="0.25">
      <c r="B59" s="19" t="s">
        <v>117</v>
      </c>
      <c r="C59" s="17">
        <v>6556</v>
      </c>
      <c r="D59" s="17">
        <v>17534</v>
      </c>
      <c r="E59" s="17">
        <v>0</v>
      </c>
      <c r="F59" s="18">
        <f t="shared" si="2"/>
        <v>24090</v>
      </c>
      <c r="G59" s="20">
        <f t="shared" si="3"/>
        <v>24.09</v>
      </c>
    </row>
    <row r="60" spans="2:7" x14ac:dyDescent="0.25">
      <c r="B60" s="19" t="s">
        <v>111</v>
      </c>
      <c r="C60" s="17">
        <v>17671.57</v>
      </c>
      <c r="D60" s="17">
        <v>5379.42</v>
      </c>
      <c r="E60" s="17">
        <v>0</v>
      </c>
      <c r="F60" s="18">
        <f t="shared" si="2"/>
        <v>23050.989999999998</v>
      </c>
      <c r="G60" s="20">
        <f t="shared" si="3"/>
        <v>23.050989999999999</v>
      </c>
    </row>
    <row r="61" spans="2:7" ht="20" x14ac:dyDescent="0.25">
      <c r="B61" s="19" t="s">
        <v>206</v>
      </c>
      <c r="C61" s="17">
        <v>20606</v>
      </c>
      <c r="D61" s="17">
        <v>1476</v>
      </c>
      <c r="E61" s="17">
        <v>0</v>
      </c>
      <c r="F61" s="18">
        <f t="shared" si="2"/>
        <v>22082</v>
      </c>
      <c r="G61" s="20">
        <f t="shared" si="3"/>
        <v>22.082000000000001</v>
      </c>
    </row>
    <row r="62" spans="2:7" ht="20" x14ac:dyDescent="0.25">
      <c r="B62" s="19" t="s">
        <v>115</v>
      </c>
      <c r="C62" s="17">
        <v>17724.599999999999</v>
      </c>
      <c r="D62" s="17">
        <v>3789</v>
      </c>
      <c r="E62" s="17">
        <v>0</v>
      </c>
      <c r="F62" s="18">
        <f t="shared" si="2"/>
        <v>21513.599999999999</v>
      </c>
      <c r="G62" s="20">
        <f t="shared" si="3"/>
        <v>21.5136</v>
      </c>
    </row>
    <row r="63" spans="2:7" x14ac:dyDescent="0.25">
      <c r="B63" s="19" t="s">
        <v>210</v>
      </c>
      <c r="C63" s="17">
        <v>12560.45</v>
      </c>
      <c r="D63" s="17">
        <v>5971</v>
      </c>
      <c r="E63" s="17">
        <v>0</v>
      </c>
      <c r="F63" s="18">
        <f t="shared" si="2"/>
        <v>18531.45</v>
      </c>
      <c r="G63" s="20">
        <f t="shared" si="3"/>
        <v>18.53145</v>
      </c>
    </row>
    <row r="64" spans="2:7" ht="20" x14ac:dyDescent="0.25">
      <c r="B64" s="19" t="s">
        <v>188</v>
      </c>
      <c r="C64" s="17">
        <v>630</v>
      </c>
      <c r="D64" s="17">
        <v>17873.25</v>
      </c>
      <c r="E64" s="17">
        <v>0</v>
      </c>
      <c r="F64" s="18">
        <f t="shared" si="2"/>
        <v>18503.25</v>
      </c>
      <c r="G64" s="20">
        <f t="shared" si="3"/>
        <v>18.503250000000001</v>
      </c>
    </row>
    <row r="65" spans="2:7" ht="20" x14ac:dyDescent="0.25">
      <c r="B65" s="19" t="s">
        <v>96</v>
      </c>
      <c r="C65" s="17">
        <v>8980</v>
      </c>
      <c r="D65" s="17">
        <v>8840</v>
      </c>
      <c r="E65" s="17">
        <v>0</v>
      </c>
      <c r="F65" s="18">
        <f t="shared" si="2"/>
        <v>17820</v>
      </c>
      <c r="G65" s="20">
        <f t="shared" si="3"/>
        <v>17.82</v>
      </c>
    </row>
    <row r="66" spans="2:7" ht="20" x14ac:dyDescent="0.25">
      <c r="B66" s="19" t="s">
        <v>95</v>
      </c>
      <c r="C66" s="17">
        <v>2826.16</v>
      </c>
      <c r="D66" s="17">
        <v>13683.07</v>
      </c>
      <c r="E66" s="17">
        <v>0</v>
      </c>
      <c r="F66" s="18">
        <f t="shared" si="2"/>
        <v>16509.23</v>
      </c>
      <c r="G66" s="20">
        <f t="shared" si="3"/>
        <v>16.509229999999999</v>
      </c>
    </row>
    <row r="67" spans="2:7" ht="20" x14ac:dyDescent="0.25">
      <c r="B67" s="19" t="s">
        <v>116</v>
      </c>
      <c r="C67" s="17">
        <v>8855.6</v>
      </c>
      <c r="D67" s="17">
        <v>7475.5</v>
      </c>
      <c r="E67" s="17">
        <v>0</v>
      </c>
      <c r="F67" s="18">
        <f t="shared" si="2"/>
        <v>16331.1</v>
      </c>
      <c r="G67" s="20">
        <f t="shared" si="3"/>
        <v>16.331099999999999</v>
      </c>
    </row>
    <row r="68" spans="2:7" ht="30" x14ac:dyDescent="0.25">
      <c r="B68" s="19" t="s">
        <v>126</v>
      </c>
      <c r="C68" s="17">
        <v>11755</v>
      </c>
      <c r="D68" s="17">
        <v>2101</v>
      </c>
      <c r="E68" s="17">
        <v>2427</v>
      </c>
      <c r="F68" s="18">
        <f t="shared" si="2"/>
        <v>16283</v>
      </c>
      <c r="G68" s="20">
        <f t="shared" si="3"/>
        <v>16.283000000000001</v>
      </c>
    </row>
    <row r="69" spans="2:7" x14ac:dyDescent="0.25">
      <c r="B69" s="19" t="s">
        <v>179</v>
      </c>
      <c r="C69" s="17">
        <v>11430.92</v>
      </c>
      <c r="D69" s="17">
        <v>4586</v>
      </c>
      <c r="E69" s="17">
        <v>0</v>
      </c>
      <c r="F69" s="18">
        <f t="shared" si="2"/>
        <v>16016.92</v>
      </c>
      <c r="G69" s="20">
        <f t="shared" si="3"/>
        <v>16.016919999999999</v>
      </c>
    </row>
    <row r="70" spans="2:7" x14ac:dyDescent="0.25">
      <c r="B70" s="19" t="s">
        <v>181</v>
      </c>
      <c r="C70" s="17">
        <v>6393.2</v>
      </c>
      <c r="D70" s="17">
        <v>9367.5</v>
      </c>
      <c r="E70" s="17">
        <v>0</v>
      </c>
      <c r="F70" s="18">
        <f t="shared" si="2"/>
        <v>15760.7</v>
      </c>
      <c r="G70" s="20">
        <f t="shared" si="3"/>
        <v>15.7607</v>
      </c>
    </row>
    <row r="71" spans="2:7" ht="20" x14ac:dyDescent="0.25">
      <c r="B71" s="19" t="s">
        <v>180</v>
      </c>
      <c r="C71" s="17">
        <v>4716.3599999999997</v>
      </c>
      <c r="D71" s="17">
        <v>10718</v>
      </c>
      <c r="E71" s="17">
        <v>0</v>
      </c>
      <c r="F71" s="18">
        <f t="shared" ref="F71:F102" si="4">SUM(C71:E71)</f>
        <v>15434.36</v>
      </c>
      <c r="G71" s="20">
        <f t="shared" ref="G71:G102" si="5">F71/1000</f>
        <v>15.43436</v>
      </c>
    </row>
    <row r="72" spans="2:7" ht="20" x14ac:dyDescent="0.25">
      <c r="B72" s="19" t="s">
        <v>193</v>
      </c>
      <c r="C72" s="17">
        <v>1964.6</v>
      </c>
      <c r="D72" s="17">
        <v>13068.5</v>
      </c>
      <c r="E72" s="17">
        <v>0</v>
      </c>
      <c r="F72" s="18">
        <f t="shared" si="4"/>
        <v>15033.1</v>
      </c>
      <c r="G72" s="20">
        <f t="shared" si="5"/>
        <v>15.033100000000001</v>
      </c>
    </row>
    <row r="73" spans="2:7" x14ac:dyDescent="0.25">
      <c r="B73" s="19" t="s">
        <v>153</v>
      </c>
      <c r="C73" s="17">
        <v>13833.4</v>
      </c>
      <c r="D73" s="17">
        <v>516</v>
      </c>
      <c r="E73" s="17">
        <v>0</v>
      </c>
      <c r="F73" s="18">
        <f t="shared" si="4"/>
        <v>14349.4</v>
      </c>
      <c r="G73" s="20">
        <f t="shared" si="5"/>
        <v>14.349399999999999</v>
      </c>
    </row>
    <row r="74" spans="2:7" ht="20" x14ac:dyDescent="0.25">
      <c r="B74" s="19" t="s">
        <v>163</v>
      </c>
      <c r="C74" s="17">
        <v>13692.65</v>
      </c>
      <c r="D74" s="17">
        <v>547.4</v>
      </c>
      <c r="E74" s="17">
        <v>0</v>
      </c>
      <c r="F74" s="18">
        <f t="shared" si="4"/>
        <v>14240.05</v>
      </c>
      <c r="G74" s="20">
        <f t="shared" si="5"/>
        <v>14.24005</v>
      </c>
    </row>
    <row r="75" spans="2:7" ht="20" x14ac:dyDescent="0.25">
      <c r="B75" s="19" t="s">
        <v>148</v>
      </c>
      <c r="C75" s="17">
        <v>13710.54</v>
      </c>
      <c r="D75" s="17">
        <v>282.5</v>
      </c>
      <c r="E75" s="17">
        <v>2.75</v>
      </c>
      <c r="F75" s="18">
        <f t="shared" si="4"/>
        <v>13995.79</v>
      </c>
      <c r="G75" s="20">
        <f t="shared" si="5"/>
        <v>13.995790000000001</v>
      </c>
    </row>
    <row r="76" spans="2:7" x14ac:dyDescent="0.25">
      <c r="B76" s="19" t="s">
        <v>166</v>
      </c>
      <c r="C76" s="17">
        <v>10263.6</v>
      </c>
      <c r="D76" s="17">
        <v>3288</v>
      </c>
      <c r="E76" s="17">
        <v>0</v>
      </c>
      <c r="F76" s="18">
        <f t="shared" si="4"/>
        <v>13551.6</v>
      </c>
      <c r="G76" s="20">
        <f t="shared" si="5"/>
        <v>13.551600000000001</v>
      </c>
    </row>
    <row r="77" spans="2:7" x14ac:dyDescent="0.25">
      <c r="B77" s="19" t="s">
        <v>110</v>
      </c>
      <c r="C77" s="17">
        <v>8143.5</v>
      </c>
      <c r="D77" s="17">
        <v>5285.02</v>
      </c>
      <c r="E77" s="17">
        <v>0</v>
      </c>
      <c r="F77" s="18">
        <f t="shared" si="4"/>
        <v>13428.52</v>
      </c>
      <c r="G77" s="20">
        <f t="shared" si="5"/>
        <v>13.428520000000001</v>
      </c>
    </row>
    <row r="78" spans="2:7" ht="20" x14ac:dyDescent="0.25">
      <c r="B78" s="19" t="s">
        <v>132</v>
      </c>
      <c r="C78" s="17">
        <v>8980.32</v>
      </c>
      <c r="D78" s="17">
        <v>3863.7</v>
      </c>
      <c r="E78" s="17">
        <v>0</v>
      </c>
      <c r="F78" s="18">
        <f t="shared" si="4"/>
        <v>12844.02</v>
      </c>
      <c r="G78" s="20">
        <f t="shared" si="5"/>
        <v>12.84402</v>
      </c>
    </row>
    <row r="79" spans="2:7" x14ac:dyDescent="0.25">
      <c r="B79" s="19" t="s">
        <v>243</v>
      </c>
      <c r="C79" s="17">
        <v>11301.7</v>
      </c>
      <c r="D79" s="17">
        <v>0</v>
      </c>
      <c r="E79" s="17">
        <v>0</v>
      </c>
      <c r="F79" s="18">
        <f t="shared" si="4"/>
        <v>11301.7</v>
      </c>
      <c r="G79" s="20">
        <f t="shared" si="5"/>
        <v>11.3017</v>
      </c>
    </row>
    <row r="80" spans="2:7" x14ac:dyDescent="0.25">
      <c r="B80" s="19" t="s">
        <v>89</v>
      </c>
      <c r="C80" s="17">
        <v>2062</v>
      </c>
      <c r="D80" s="17">
        <v>8765.2099999999991</v>
      </c>
      <c r="E80" s="17">
        <v>0</v>
      </c>
      <c r="F80" s="18">
        <f t="shared" si="4"/>
        <v>10827.21</v>
      </c>
      <c r="G80" s="20">
        <f t="shared" si="5"/>
        <v>10.827209999999999</v>
      </c>
    </row>
    <row r="81" spans="2:7" ht="20" x14ac:dyDescent="0.25">
      <c r="B81" s="19" t="s">
        <v>121</v>
      </c>
      <c r="C81" s="17">
        <v>2629</v>
      </c>
      <c r="D81" s="17">
        <v>6947.3</v>
      </c>
      <c r="E81" s="17">
        <v>0</v>
      </c>
      <c r="F81" s="18">
        <f t="shared" si="4"/>
        <v>9576.2999999999993</v>
      </c>
      <c r="G81" s="20">
        <f t="shared" si="5"/>
        <v>9.5762999999999998</v>
      </c>
    </row>
    <row r="82" spans="2:7" x14ac:dyDescent="0.25">
      <c r="B82" s="19" t="s">
        <v>241</v>
      </c>
      <c r="C82" s="17">
        <v>8757.75</v>
      </c>
      <c r="D82" s="17">
        <v>644.45000000000005</v>
      </c>
      <c r="E82" s="17">
        <v>0</v>
      </c>
      <c r="F82" s="18">
        <f t="shared" si="4"/>
        <v>9402.2000000000007</v>
      </c>
      <c r="G82" s="20">
        <f t="shared" si="5"/>
        <v>9.4022000000000006</v>
      </c>
    </row>
    <row r="83" spans="2:7" x14ac:dyDescent="0.25">
      <c r="B83" s="19" t="s">
        <v>150</v>
      </c>
      <c r="C83" s="17">
        <v>8724</v>
      </c>
      <c r="D83" s="17">
        <v>277</v>
      </c>
      <c r="E83" s="17">
        <v>0</v>
      </c>
      <c r="F83" s="18">
        <f t="shared" si="4"/>
        <v>9001</v>
      </c>
      <c r="G83" s="20">
        <f t="shared" si="5"/>
        <v>9.0009999999999994</v>
      </c>
    </row>
    <row r="84" spans="2:7" x14ac:dyDescent="0.25">
      <c r="B84" s="19" t="s">
        <v>190</v>
      </c>
      <c r="C84" s="17">
        <v>8840</v>
      </c>
      <c r="D84" s="17">
        <v>0</v>
      </c>
      <c r="E84" s="17">
        <v>0</v>
      </c>
      <c r="F84" s="18">
        <f t="shared" si="4"/>
        <v>8840</v>
      </c>
      <c r="G84" s="20">
        <f t="shared" si="5"/>
        <v>8.84</v>
      </c>
    </row>
    <row r="85" spans="2:7" x14ac:dyDescent="0.25">
      <c r="B85" s="19" t="s">
        <v>103</v>
      </c>
      <c r="C85" s="17">
        <v>8626.23</v>
      </c>
      <c r="D85" s="17">
        <v>46</v>
      </c>
      <c r="E85" s="17">
        <v>0</v>
      </c>
      <c r="F85" s="18">
        <f t="shared" si="4"/>
        <v>8672.23</v>
      </c>
      <c r="G85" s="20">
        <f t="shared" si="5"/>
        <v>8.672229999999999</v>
      </c>
    </row>
    <row r="86" spans="2:7" x14ac:dyDescent="0.25">
      <c r="B86" s="19" t="s">
        <v>235</v>
      </c>
      <c r="C86" s="17">
        <v>8262.98</v>
      </c>
      <c r="D86" s="17">
        <v>197.42</v>
      </c>
      <c r="E86" s="17">
        <v>0</v>
      </c>
      <c r="F86" s="18">
        <f t="shared" si="4"/>
        <v>8460.4</v>
      </c>
      <c r="G86" s="20">
        <f t="shared" si="5"/>
        <v>8.4603999999999999</v>
      </c>
    </row>
    <row r="87" spans="2:7" ht="20" x14ac:dyDescent="0.25">
      <c r="B87" s="19" t="s">
        <v>224</v>
      </c>
      <c r="C87" s="17">
        <v>7981.46</v>
      </c>
      <c r="D87" s="17">
        <v>370.83</v>
      </c>
      <c r="E87" s="17">
        <v>0</v>
      </c>
      <c r="F87" s="18">
        <f t="shared" si="4"/>
        <v>8352.2900000000009</v>
      </c>
      <c r="G87" s="20">
        <f t="shared" si="5"/>
        <v>8.35229</v>
      </c>
    </row>
    <row r="88" spans="2:7" x14ac:dyDescent="0.25">
      <c r="B88" s="19" t="s">
        <v>118</v>
      </c>
      <c r="C88" s="17">
        <v>7079.7</v>
      </c>
      <c r="D88" s="17">
        <v>1095</v>
      </c>
      <c r="E88" s="17">
        <v>0</v>
      </c>
      <c r="F88" s="18">
        <f t="shared" si="4"/>
        <v>8174.7</v>
      </c>
      <c r="G88" s="20">
        <f t="shared" si="5"/>
        <v>8.1746999999999996</v>
      </c>
    </row>
    <row r="89" spans="2:7" x14ac:dyDescent="0.25">
      <c r="B89" s="19" t="s">
        <v>218</v>
      </c>
      <c r="C89" s="17">
        <v>5397.34</v>
      </c>
      <c r="D89" s="17">
        <v>2371</v>
      </c>
      <c r="E89" s="17">
        <v>0</v>
      </c>
      <c r="F89" s="18">
        <f t="shared" si="4"/>
        <v>7768.34</v>
      </c>
      <c r="G89" s="20">
        <f t="shared" si="5"/>
        <v>7.7683400000000002</v>
      </c>
    </row>
    <row r="90" spans="2:7" ht="20" x14ac:dyDescent="0.25">
      <c r="B90" s="19" t="s">
        <v>191</v>
      </c>
      <c r="C90" s="17">
        <v>7292.7</v>
      </c>
      <c r="D90" s="17">
        <v>0</v>
      </c>
      <c r="E90" s="17">
        <v>0</v>
      </c>
      <c r="F90" s="18">
        <f t="shared" si="4"/>
        <v>7292.7</v>
      </c>
      <c r="G90" s="20">
        <f t="shared" si="5"/>
        <v>7.2927</v>
      </c>
    </row>
    <row r="91" spans="2:7" x14ac:dyDescent="0.25">
      <c r="B91" s="19" t="s">
        <v>141</v>
      </c>
      <c r="C91" s="17">
        <v>3259.67</v>
      </c>
      <c r="D91" s="17">
        <v>2299.3000000000002</v>
      </c>
      <c r="E91" s="17">
        <v>0</v>
      </c>
      <c r="F91" s="18">
        <f t="shared" si="4"/>
        <v>5558.97</v>
      </c>
      <c r="G91" s="20">
        <f t="shared" si="5"/>
        <v>5.5589700000000004</v>
      </c>
    </row>
    <row r="92" spans="2:7" ht="20" x14ac:dyDescent="0.25">
      <c r="B92" s="19" t="s">
        <v>100</v>
      </c>
      <c r="C92" s="17">
        <v>3301.41</v>
      </c>
      <c r="D92" s="17">
        <v>2142.1999999999998</v>
      </c>
      <c r="E92" s="17">
        <v>0</v>
      </c>
      <c r="F92" s="18">
        <f t="shared" si="4"/>
        <v>5443.61</v>
      </c>
      <c r="G92" s="20">
        <f t="shared" si="5"/>
        <v>5.4436099999999996</v>
      </c>
    </row>
    <row r="93" spans="2:7" ht="20" x14ac:dyDescent="0.25">
      <c r="B93" s="19" t="s">
        <v>173</v>
      </c>
      <c r="C93" s="17">
        <v>1274.06</v>
      </c>
      <c r="D93" s="17">
        <v>4140.01</v>
      </c>
      <c r="E93" s="17">
        <v>0</v>
      </c>
      <c r="F93" s="18">
        <f t="shared" si="4"/>
        <v>5414.07</v>
      </c>
      <c r="G93" s="20">
        <f t="shared" si="5"/>
        <v>5.4140699999999997</v>
      </c>
    </row>
    <row r="94" spans="2:7" x14ac:dyDescent="0.25">
      <c r="B94" s="19" t="s">
        <v>113</v>
      </c>
      <c r="C94" s="17">
        <v>5074</v>
      </c>
      <c r="D94" s="17">
        <v>334</v>
      </c>
      <c r="E94" s="17">
        <v>0</v>
      </c>
      <c r="F94" s="18">
        <f t="shared" si="4"/>
        <v>5408</v>
      </c>
      <c r="G94" s="20">
        <f t="shared" si="5"/>
        <v>5.4080000000000004</v>
      </c>
    </row>
    <row r="95" spans="2:7" ht="20" x14ac:dyDescent="0.25">
      <c r="B95" s="19" t="s">
        <v>169</v>
      </c>
      <c r="C95" s="17">
        <v>3617.6</v>
      </c>
      <c r="D95" s="17">
        <v>1375.75</v>
      </c>
      <c r="E95" s="17">
        <v>0</v>
      </c>
      <c r="F95" s="18">
        <f t="shared" si="4"/>
        <v>4993.3500000000004</v>
      </c>
      <c r="G95" s="20">
        <f t="shared" si="5"/>
        <v>4.9933500000000004</v>
      </c>
    </row>
    <row r="96" spans="2:7" ht="20" x14ac:dyDescent="0.25">
      <c r="B96" s="19" t="s">
        <v>170</v>
      </c>
      <c r="C96" s="17">
        <v>4598.2</v>
      </c>
      <c r="D96" s="17">
        <v>0</v>
      </c>
      <c r="E96" s="17">
        <v>0</v>
      </c>
      <c r="F96" s="18">
        <f t="shared" si="4"/>
        <v>4598.2</v>
      </c>
      <c r="G96" s="20">
        <f t="shared" si="5"/>
        <v>4.5981999999999994</v>
      </c>
    </row>
    <row r="97" spans="2:7" x14ac:dyDescent="0.25">
      <c r="B97" s="19" t="s">
        <v>238</v>
      </c>
      <c r="C97" s="17">
        <v>4444.62</v>
      </c>
      <c r="D97" s="17">
        <v>20.91</v>
      </c>
      <c r="E97" s="17">
        <v>0</v>
      </c>
      <c r="F97" s="18">
        <f t="shared" si="4"/>
        <v>4465.53</v>
      </c>
      <c r="G97" s="20">
        <f t="shared" si="5"/>
        <v>4.4655299999999993</v>
      </c>
    </row>
    <row r="98" spans="2:7" x14ac:dyDescent="0.25">
      <c r="B98" s="19" t="s">
        <v>91</v>
      </c>
      <c r="C98" s="17">
        <v>3884.3</v>
      </c>
      <c r="D98" s="17">
        <v>0</v>
      </c>
      <c r="E98" s="17">
        <v>0</v>
      </c>
      <c r="F98" s="18">
        <f t="shared" si="4"/>
        <v>3884.3</v>
      </c>
      <c r="G98" s="20">
        <f t="shared" si="5"/>
        <v>3.8843000000000001</v>
      </c>
    </row>
    <row r="99" spans="2:7" ht="20" x14ac:dyDescent="0.25">
      <c r="B99" s="19" t="s">
        <v>124</v>
      </c>
      <c r="C99" s="17">
        <v>3818.9</v>
      </c>
      <c r="D99" s="17">
        <v>0.8</v>
      </c>
      <c r="E99" s="17">
        <v>0</v>
      </c>
      <c r="F99" s="18">
        <f t="shared" si="4"/>
        <v>3819.7000000000003</v>
      </c>
      <c r="G99" s="20">
        <f t="shared" si="5"/>
        <v>3.8197000000000001</v>
      </c>
    </row>
    <row r="100" spans="2:7" x14ac:dyDescent="0.25">
      <c r="B100" s="19" t="s">
        <v>160</v>
      </c>
      <c r="C100" s="17">
        <v>2760</v>
      </c>
      <c r="D100" s="17">
        <v>738</v>
      </c>
      <c r="E100" s="17">
        <v>0</v>
      </c>
      <c r="F100" s="18">
        <f t="shared" si="4"/>
        <v>3498</v>
      </c>
      <c r="G100" s="20">
        <f t="shared" si="5"/>
        <v>3.4980000000000002</v>
      </c>
    </row>
    <row r="101" spans="2:7" ht="20" x14ac:dyDescent="0.25">
      <c r="B101" s="19" t="s">
        <v>120</v>
      </c>
      <c r="C101" s="17">
        <v>3276</v>
      </c>
      <c r="D101" s="17">
        <v>187</v>
      </c>
      <c r="E101" s="17">
        <v>0</v>
      </c>
      <c r="F101" s="18">
        <f t="shared" si="4"/>
        <v>3463</v>
      </c>
      <c r="G101" s="20">
        <f t="shared" si="5"/>
        <v>3.4630000000000001</v>
      </c>
    </row>
    <row r="102" spans="2:7" ht="20" x14ac:dyDescent="0.25">
      <c r="B102" s="19" t="s">
        <v>97</v>
      </c>
      <c r="C102" s="17">
        <v>2568</v>
      </c>
      <c r="D102" s="17">
        <v>734</v>
      </c>
      <c r="E102" s="17">
        <v>0</v>
      </c>
      <c r="F102" s="18">
        <f t="shared" si="4"/>
        <v>3302</v>
      </c>
      <c r="G102" s="20">
        <f t="shared" si="5"/>
        <v>3.302</v>
      </c>
    </row>
    <row r="103" spans="2:7" x14ac:dyDescent="0.25">
      <c r="B103" s="19" t="s">
        <v>232</v>
      </c>
      <c r="C103" s="17">
        <v>3193.89</v>
      </c>
      <c r="D103" s="17">
        <v>0</v>
      </c>
      <c r="E103" s="17">
        <v>0</v>
      </c>
      <c r="F103" s="18">
        <f t="shared" ref="F103:F134" si="6">SUM(C103:E103)</f>
        <v>3193.89</v>
      </c>
      <c r="G103" s="20">
        <f t="shared" ref="G103:G134" si="7">F103/1000</f>
        <v>3.1938899999999997</v>
      </c>
    </row>
    <row r="104" spans="2:7" ht="20" x14ac:dyDescent="0.25">
      <c r="B104" s="19" t="s">
        <v>162</v>
      </c>
      <c r="C104" s="17">
        <v>3189.62</v>
      </c>
      <c r="D104" s="17">
        <v>0</v>
      </c>
      <c r="E104" s="17">
        <v>0</v>
      </c>
      <c r="F104" s="18">
        <f t="shared" si="6"/>
        <v>3189.62</v>
      </c>
      <c r="G104" s="20">
        <f t="shared" si="7"/>
        <v>3.1896199999999997</v>
      </c>
    </row>
    <row r="105" spans="2:7" x14ac:dyDescent="0.25">
      <c r="B105" s="19" t="s">
        <v>167</v>
      </c>
      <c r="C105" s="17">
        <v>3040.9</v>
      </c>
      <c r="D105" s="17">
        <v>74</v>
      </c>
      <c r="E105" s="17">
        <v>0</v>
      </c>
      <c r="F105" s="18">
        <f t="shared" si="6"/>
        <v>3114.9</v>
      </c>
      <c r="G105" s="20">
        <f t="shared" si="7"/>
        <v>3.1149</v>
      </c>
    </row>
    <row r="106" spans="2:7" x14ac:dyDescent="0.25">
      <c r="B106" s="19" t="s">
        <v>244</v>
      </c>
      <c r="C106" s="17">
        <v>2725.1</v>
      </c>
      <c r="D106" s="17">
        <v>14</v>
      </c>
      <c r="E106" s="17">
        <v>0</v>
      </c>
      <c r="F106" s="18">
        <f t="shared" si="6"/>
        <v>2739.1</v>
      </c>
      <c r="G106" s="20">
        <f t="shared" si="7"/>
        <v>2.7391000000000001</v>
      </c>
    </row>
    <row r="107" spans="2:7" ht="20" x14ac:dyDescent="0.25">
      <c r="B107" s="19" t="s">
        <v>214</v>
      </c>
      <c r="C107" s="17">
        <v>354</v>
      </c>
      <c r="D107" s="17">
        <v>2214</v>
      </c>
      <c r="E107" s="17">
        <v>0</v>
      </c>
      <c r="F107" s="18">
        <f t="shared" si="6"/>
        <v>2568</v>
      </c>
      <c r="G107" s="20">
        <f t="shared" si="7"/>
        <v>2.5680000000000001</v>
      </c>
    </row>
    <row r="108" spans="2:7" x14ac:dyDescent="0.25">
      <c r="B108" s="19" t="s">
        <v>182</v>
      </c>
      <c r="C108" s="17">
        <v>2544.6</v>
      </c>
      <c r="D108" s="17">
        <v>0</v>
      </c>
      <c r="E108" s="17">
        <v>0</v>
      </c>
      <c r="F108" s="18">
        <f t="shared" si="6"/>
        <v>2544.6</v>
      </c>
      <c r="G108" s="20">
        <f t="shared" si="7"/>
        <v>2.5446</v>
      </c>
    </row>
    <row r="109" spans="2:7" x14ac:dyDescent="0.25">
      <c r="B109" s="19" t="s">
        <v>108</v>
      </c>
      <c r="C109" s="17">
        <v>2058.2800000000002</v>
      </c>
      <c r="D109" s="17">
        <v>443.5</v>
      </c>
      <c r="E109" s="17">
        <v>0</v>
      </c>
      <c r="F109" s="18">
        <f t="shared" si="6"/>
        <v>2501.7800000000002</v>
      </c>
      <c r="G109" s="20">
        <f t="shared" si="7"/>
        <v>2.5017800000000001</v>
      </c>
    </row>
    <row r="110" spans="2:7" x14ac:dyDescent="0.25">
      <c r="B110" s="19" t="s">
        <v>102</v>
      </c>
      <c r="C110" s="17">
        <v>2264.4</v>
      </c>
      <c r="D110" s="17">
        <v>215</v>
      </c>
      <c r="E110" s="17">
        <v>0</v>
      </c>
      <c r="F110" s="18">
        <f t="shared" si="6"/>
        <v>2479.4</v>
      </c>
      <c r="G110" s="20">
        <f t="shared" si="7"/>
        <v>2.4794</v>
      </c>
    </row>
    <row r="111" spans="2:7" ht="20" x14ac:dyDescent="0.25">
      <c r="B111" s="19" t="s">
        <v>227</v>
      </c>
      <c r="C111" s="17">
        <v>2334.1</v>
      </c>
      <c r="D111" s="17">
        <v>0</v>
      </c>
      <c r="E111" s="17">
        <v>0</v>
      </c>
      <c r="F111" s="18">
        <f t="shared" si="6"/>
        <v>2334.1</v>
      </c>
      <c r="G111" s="20">
        <f t="shared" si="7"/>
        <v>2.3340999999999998</v>
      </c>
    </row>
    <row r="112" spans="2:7" x14ac:dyDescent="0.25">
      <c r="B112" s="19" t="s">
        <v>234</v>
      </c>
      <c r="C112" s="17">
        <v>1792.5</v>
      </c>
      <c r="D112" s="17">
        <v>446.8</v>
      </c>
      <c r="E112" s="17">
        <v>0</v>
      </c>
      <c r="F112" s="18">
        <f t="shared" si="6"/>
        <v>2239.3000000000002</v>
      </c>
      <c r="G112" s="20">
        <f t="shared" si="7"/>
        <v>2.2393000000000001</v>
      </c>
    </row>
    <row r="113" spans="2:7" x14ac:dyDescent="0.25">
      <c r="B113" s="19" t="s">
        <v>133</v>
      </c>
      <c r="C113" s="17">
        <v>1252.5999999999999</v>
      </c>
      <c r="D113" s="17">
        <v>967</v>
      </c>
      <c r="E113" s="17">
        <v>0</v>
      </c>
      <c r="F113" s="18">
        <f t="shared" si="6"/>
        <v>2219.6</v>
      </c>
      <c r="G113" s="20">
        <f t="shared" si="7"/>
        <v>2.2195999999999998</v>
      </c>
    </row>
    <row r="114" spans="2:7" x14ac:dyDescent="0.25">
      <c r="B114" s="19" t="s">
        <v>217</v>
      </c>
      <c r="C114" s="17">
        <v>390.1</v>
      </c>
      <c r="D114" s="17">
        <v>1743</v>
      </c>
      <c r="E114" s="17">
        <v>0</v>
      </c>
      <c r="F114" s="18">
        <f t="shared" si="6"/>
        <v>2133.1</v>
      </c>
      <c r="G114" s="20">
        <f t="shared" si="7"/>
        <v>2.1330999999999998</v>
      </c>
    </row>
    <row r="115" spans="2:7" x14ac:dyDescent="0.25">
      <c r="B115" s="19" t="s">
        <v>240</v>
      </c>
      <c r="C115" s="17">
        <v>2069.6999999999998</v>
      </c>
      <c r="D115" s="17">
        <v>0</v>
      </c>
      <c r="E115" s="17">
        <v>0</v>
      </c>
      <c r="F115" s="18">
        <f t="shared" si="6"/>
        <v>2069.6999999999998</v>
      </c>
      <c r="G115" s="20">
        <f t="shared" si="7"/>
        <v>2.0696999999999997</v>
      </c>
    </row>
    <row r="116" spans="2:7" x14ac:dyDescent="0.25">
      <c r="B116" s="19" t="s">
        <v>226</v>
      </c>
      <c r="C116" s="17">
        <v>2014.1</v>
      </c>
      <c r="D116" s="17">
        <v>0</v>
      </c>
      <c r="E116" s="17">
        <v>0</v>
      </c>
      <c r="F116" s="18">
        <f t="shared" si="6"/>
        <v>2014.1</v>
      </c>
      <c r="G116" s="20">
        <f t="shared" si="7"/>
        <v>2.0141</v>
      </c>
    </row>
    <row r="117" spans="2:7" x14ac:dyDescent="0.25">
      <c r="B117" s="19" t="s">
        <v>130</v>
      </c>
      <c r="C117" s="17">
        <v>428.26</v>
      </c>
      <c r="D117" s="17">
        <v>1555</v>
      </c>
      <c r="E117" s="17">
        <v>0</v>
      </c>
      <c r="F117" s="18">
        <f t="shared" si="6"/>
        <v>1983.26</v>
      </c>
      <c r="G117" s="20">
        <f t="shared" si="7"/>
        <v>1.98326</v>
      </c>
    </row>
    <row r="118" spans="2:7" x14ac:dyDescent="0.25">
      <c r="B118" s="19" t="s">
        <v>198</v>
      </c>
      <c r="C118" s="17">
        <v>1229.3</v>
      </c>
      <c r="D118" s="17">
        <v>753.6</v>
      </c>
      <c r="E118" s="17">
        <v>0</v>
      </c>
      <c r="F118" s="18">
        <f t="shared" si="6"/>
        <v>1982.9</v>
      </c>
      <c r="G118" s="20">
        <f t="shared" si="7"/>
        <v>1.9829000000000001</v>
      </c>
    </row>
    <row r="119" spans="2:7" x14ac:dyDescent="0.25">
      <c r="B119" s="19" t="s">
        <v>213</v>
      </c>
      <c r="C119" s="17">
        <v>1932.3</v>
      </c>
      <c r="D119" s="17">
        <v>0</v>
      </c>
      <c r="E119" s="17">
        <v>1.53</v>
      </c>
      <c r="F119" s="18">
        <f t="shared" si="6"/>
        <v>1933.83</v>
      </c>
      <c r="G119" s="20">
        <f t="shared" si="7"/>
        <v>1.9338299999999999</v>
      </c>
    </row>
    <row r="120" spans="2:7" ht="20" x14ac:dyDescent="0.25">
      <c r="B120" s="19" t="s">
        <v>157</v>
      </c>
      <c r="C120" s="17">
        <v>1845.85</v>
      </c>
      <c r="D120" s="17">
        <v>0</v>
      </c>
      <c r="E120" s="17">
        <v>0</v>
      </c>
      <c r="F120" s="18">
        <f t="shared" si="6"/>
        <v>1845.85</v>
      </c>
      <c r="G120" s="20">
        <f t="shared" si="7"/>
        <v>1.84585</v>
      </c>
    </row>
    <row r="121" spans="2:7" x14ac:dyDescent="0.25">
      <c r="B121" s="19" t="s">
        <v>223</v>
      </c>
      <c r="C121" s="17">
        <v>445.7</v>
      </c>
      <c r="D121" s="17">
        <v>1396.2</v>
      </c>
      <c r="E121" s="17">
        <v>0</v>
      </c>
      <c r="F121" s="18">
        <f t="shared" si="6"/>
        <v>1841.9</v>
      </c>
      <c r="G121" s="20">
        <f t="shared" si="7"/>
        <v>1.8419000000000001</v>
      </c>
    </row>
    <row r="122" spans="2:7" ht="20" x14ac:dyDescent="0.25">
      <c r="B122" s="19" t="s">
        <v>189</v>
      </c>
      <c r="C122" s="17">
        <v>506</v>
      </c>
      <c r="D122" s="17">
        <v>1129</v>
      </c>
      <c r="E122" s="17">
        <v>0</v>
      </c>
      <c r="F122" s="18">
        <f t="shared" si="6"/>
        <v>1635</v>
      </c>
      <c r="G122" s="20">
        <f t="shared" si="7"/>
        <v>1.635</v>
      </c>
    </row>
    <row r="123" spans="2:7" ht="20" x14ac:dyDescent="0.25">
      <c r="B123" s="19" t="s">
        <v>158</v>
      </c>
      <c r="C123" s="17">
        <v>1468.8</v>
      </c>
      <c r="D123" s="17">
        <v>0</v>
      </c>
      <c r="E123" s="17">
        <v>0</v>
      </c>
      <c r="F123" s="18">
        <f t="shared" si="6"/>
        <v>1468.8</v>
      </c>
      <c r="G123" s="20">
        <f t="shared" si="7"/>
        <v>1.4687999999999999</v>
      </c>
    </row>
    <row r="124" spans="2:7" ht="20" x14ac:dyDescent="0.25">
      <c r="B124" s="19" t="s">
        <v>140</v>
      </c>
      <c r="C124" s="17">
        <v>1378.9</v>
      </c>
      <c r="D124" s="17">
        <v>0</v>
      </c>
      <c r="E124" s="17">
        <v>0</v>
      </c>
      <c r="F124" s="18">
        <f t="shared" si="6"/>
        <v>1378.9</v>
      </c>
      <c r="G124" s="20">
        <f t="shared" si="7"/>
        <v>1.3789</v>
      </c>
    </row>
    <row r="125" spans="2:7" ht="20" x14ac:dyDescent="0.25">
      <c r="B125" s="19" t="s">
        <v>221</v>
      </c>
      <c r="C125" s="17">
        <v>1294.0999999999999</v>
      </c>
      <c r="D125" s="17">
        <v>0</v>
      </c>
      <c r="E125" s="17">
        <v>2.7</v>
      </c>
      <c r="F125" s="18">
        <f t="shared" si="6"/>
        <v>1296.8</v>
      </c>
      <c r="G125" s="20">
        <f t="shared" si="7"/>
        <v>1.2968</v>
      </c>
    </row>
    <row r="126" spans="2:7" ht="30" x14ac:dyDescent="0.25">
      <c r="B126" s="19" t="s">
        <v>200</v>
      </c>
      <c r="C126" s="17">
        <v>721.72</v>
      </c>
      <c r="D126" s="17">
        <v>237</v>
      </c>
      <c r="E126" s="17">
        <v>0</v>
      </c>
      <c r="F126" s="18">
        <f t="shared" si="6"/>
        <v>958.72</v>
      </c>
      <c r="G126" s="20">
        <f t="shared" si="7"/>
        <v>0.95872000000000002</v>
      </c>
    </row>
    <row r="127" spans="2:7" ht="20" x14ac:dyDescent="0.25">
      <c r="B127" s="19" t="s">
        <v>104</v>
      </c>
      <c r="C127" s="17">
        <v>937.5</v>
      </c>
      <c r="D127" s="17">
        <v>0</v>
      </c>
      <c r="E127" s="17">
        <v>0</v>
      </c>
      <c r="F127" s="18">
        <f t="shared" si="6"/>
        <v>937.5</v>
      </c>
      <c r="G127" s="20">
        <f t="shared" si="7"/>
        <v>0.9375</v>
      </c>
    </row>
    <row r="128" spans="2:7" x14ac:dyDescent="0.25">
      <c r="B128" s="19" t="s">
        <v>145</v>
      </c>
      <c r="C128" s="17">
        <v>884.41</v>
      </c>
      <c r="D128" s="17">
        <v>0</v>
      </c>
      <c r="E128" s="17">
        <v>0</v>
      </c>
      <c r="F128" s="18">
        <f t="shared" si="6"/>
        <v>884.41</v>
      </c>
      <c r="G128" s="20">
        <f t="shared" si="7"/>
        <v>0.88440999999999992</v>
      </c>
    </row>
    <row r="129" spans="2:7" x14ac:dyDescent="0.25">
      <c r="B129" s="19" t="s">
        <v>119</v>
      </c>
      <c r="C129" s="17">
        <v>255</v>
      </c>
      <c r="D129" s="17">
        <v>616</v>
      </c>
      <c r="E129" s="17">
        <v>0</v>
      </c>
      <c r="F129" s="18">
        <f t="shared" si="6"/>
        <v>871</v>
      </c>
      <c r="G129" s="20">
        <f t="shared" si="7"/>
        <v>0.871</v>
      </c>
    </row>
    <row r="130" spans="2:7" x14ac:dyDescent="0.25">
      <c r="B130" s="19" t="s">
        <v>172</v>
      </c>
      <c r="C130" s="17">
        <v>854.8</v>
      </c>
      <c r="D130" s="17">
        <v>0</v>
      </c>
      <c r="E130" s="17">
        <v>0</v>
      </c>
      <c r="F130" s="18">
        <f t="shared" si="6"/>
        <v>854.8</v>
      </c>
      <c r="G130" s="20">
        <f t="shared" si="7"/>
        <v>0.8548</v>
      </c>
    </row>
    <row r="131" spans="2:7" ht="30" x14ac:dyDescent="0.25">
      <c r="B131" s="19" t="s">
        <v>195</v>
      </c>
      <c r="C131" s="17">
        <v>477.3</v>
      </c>
      <c r="D131" s="17">
        <v>184</v>
      </c>
      <c r="E131" s="17">
        <v>0</v>
      </c>
      <c r="F131" s="18">
        <f t="shared" si="6"/>
        <v>661.3</v>
      </c>
      <c r="G131" s="20">
        <f t="shared" si="7"/>
        <v>0.6613</v>
      </c>
    </row>
    <row r="132" spans="2:7" x14ac:dyDescent="0.25">
      <c r="B132" s="19" t="s">
        <v>225</v>
      </c>
      <c r="C132" s="17">
        <v>618</v>
      </c>
      <c r="D132" s="17">
        <v>0</v>
      </c>
      <c r="E132" s="17">
        <v>0</v>
      </c>
      <c r="F132" s="18">
        <f t="shared" si="6"/>
        <v>618</v>
      </c>
      <c r="G132" s="20">
        <f t="shared" si="7"/>
        <v>0.61799999999999999</v>
      </c>
    </row>
    <row r="133" spans="2:7" x14ac:dyDescent="0.25">
      <c r="B133" s="19" t="s">
        <v>229</v>
      </c>
      <c r="C133" s="17">
        <v>507.8</v>
      </c>
      <c r="D133" s="17">
        <v>94</v>
      </c>
      <c r="E133" s="17">
        <v>0</v>
      </c>
      <c r="F133" s="18">
        <f t="shared" si="6"/>
        <v>601.79999999999995</v>
      </c>
      <c r="G133" s="20">
        <f t="shared" si="7"/>
        <v>0.6018</v>
      </c>
    </row>
    <row r="134" spans="2:7" x14ac:dyDescent="0.25">
      <c r="B134" s="19" t="s">
        <v>109</v>
      </c>
      <c r="C134" s="17">
        <v>496.93</v>
      </c>
      <c r="D134" s="17">
        <v>99.47</v>
      </c>
      <c r="E134" s="17">
        <v>0</v>
      </c>
      <c r="F134" s="18">
        <f t="shared" si="6"/>
        <v>596.4</v>
      </c>
      <c r="G134" s="20">
        <f t="shared" si="7"/>
        <v>0.59639999999999993</v>
      </c>
    </row>
    <row r="135" spans="2:7" x14ac:dyDescent="0.25">
      <c r="B135" s="19" t="s">
        <v>144</v>
      </c>
      <c r="C135" s="17">
        <v>439.05</v>
      </c>
      <c r="D135" s="17">
        <v>111</v>
      </c>
      <c r="E135" s="17">
        <v>0</v>
      </c>
      <c r="F135" s="18">
        <f t="shared" ref="F135:F163" si="8">SUM(C135:E135)</f>
        <v>550.04999999999995</v>
      </c>
      <c r="G135" s="20">
        <f t="shared" ref="G135:G163" si="9">F135/1000</f>
        <v>0.55004999999999993</v>
      </c>
    </row>
    <row r="136" spans="2:7" x14ac:dyDescent="0.25">
      <c r="B136" s="19" t="s">
        <v>151</v>
      </c>
      <c r="C136" s="17">
        <v>539.29999999999995</v>
      </c>
      <c r="D136" s="17">
        <v>0</v>
      </c>
      <c r="E136" s="17">
        <v>0</v>
      </c>
      <c r="F136" s="18">
        <f t="shared" si="8"/>
        <v>539.29999999999995</v>
      </c>
      <c r="G136" s="20">
        <f t="shared" si="9"/>
        <v>0.5393</v>
      </c>
    </row>
    <row r="137" spans="2:7" ht="20" x14ac:dyDescent="0.25">
      <c r="B137" s="19" t="s">
        <v>184</v>
      </c>
      <c r="C137" s="17">
        <v>514.5</v>
      </c>
      <c r="D137" s="17">
        <v>0</v>
      </c>
      <c r="E137" s="17">
        <v>0</v>
      </c>
      <c r="F137" s="18">
        <f t="shared" si="8"/>
        <v>514.5</v>
      </c>
      <c r="G137" s="20">
        <f t="shared" si="9"/>
        <v>0.51449999999999996</v>
      </c>
    </row>
    <row r="138" spans="2:7" x14ac:dyDescent="0.25">
      <c r="B138" s="19" t="s">
        <v>174</v>
      </c>
      <c r="C138" s="17">
        <v>321.01</v>
      </c>
      <c r="D138" s="17">
        <v>183.24</v>
      </c>
      <c r="E138" s="17">
        <v>0</v>
      </c>
      <c r="F138" s="18">
        <f t="shared" si="8"/>
        <v>504.25</v>
      </c>
      <c r="G138" s="20">
        <f t="shared" si="9"/>
        <v>0.50424999999999998</v>
      </c>
    </row>
    <row r="139" spans="2:7" x14ac:dyDescent="0.25">
      <c r="B139" s="19" t="s">
        <v>94</v>
      </c>
      <c r="C139" s="17">
        <v>82.9</v>
      </c>
      <c r="D139" s="17">
        <v>390</v>
      </c>
      <c r="E139" s="17">
        <v>0</v>
      </c>
      <c r="F139" s="18">
        <f t="shared" si="8"/>
        <v>472.9</v>
      </c>
      <c r="G139" s="20">
        <f t="shared" si="9"/>
        <v>0.47289999999999999</v>
      </c>
    </row>
    <row r="140" spans="2:7" x14ac:dyDescent="0.25">
      <c r="B140" s="19" t="s">
        <v>212</v>
      </c>
      <c r="C140" s="17">
        <v>456</v>
      </c>
      <c r="D140" s="17">
        <v>0</v>
      </c>
      <c r="E140" s="17">
        <v>0</v>
      </c>
      <c r="F140" s="18">
        <f t="shared" si="8"/>
        <v>456</v>
      </c>
      <c r="G140" s="20">
        <f t="shared" si="9"/>
        <v>0.45600000000000002</v>
      </c>
    </row>
    <row r="141" spans="2:7" ht="20" x14ac:dyDescent="0.25">
      <c r="B141" s="19" t="s">
        <v>88</v>
      </c>
      <c r="C141" s="17">
        <v>385</v>
      </c>
      <c r="D141" s="17">
        <v>4.5</v>
      </c>
      <c r="E141" s="17">
        <v>0</v>
      </c>
      <c r="F141" s="18">
        <f t="shared" si="8"/>
        <v>389.5</v>
      </c>
      <c r="G141" s="20">
        <f t="shared" si="9"/>
        <v>0.38950000000000001</v>
      </c>
    </row>
    <row r="142" spans="2:7" ht="20" x14ac:dyDescent="0.25">
      <c r="B142" s="19" t="s">
        <v>164</v>
      </c>
      <c r="C142" s="17">
        <v>374.3</v>
      </c>
      <c r="D142" s="17">
        <v>0</v>
      </c>
      <c r="E142" s="17">
        <v>0</v>
      </c>
      <c r="F142" s="18">
        <f t="shared" si="8"/>
        <v>374.3</v>
      </c>
      <c r="G142" s="20">
        <f t="shared" si="9"/>
        <v>0.37430000000000002</v>
      </c>
    </row>
    <row r="143" spans="2:7" x14ac:dyDescent="0.25">
      <c r="B143" s="19" t="s">
        <v>122</v>
      </c>
      <c r="C143" s="17">
        <v>365.9</v>
      </c>
      <c r="D143" s="17">
        <v>2</v>
      </c>
      <c r="E143" s="17">
        <v>0</v>
      </c>
      <c r="F143" s="18">
        <f t="shared" si="8"/>
        <v>367.9</v>
      </c>
      <c r="G143" s="20">
        <f t="shared" si="9"/>
        <v>0.3679</v>
      </c>
    </row>
    <row r="144" spans="2:7" x14ac:dyDescent="0.25">
      <c r="B144" s="19" t="s">
        <v>175</v>
      </c>
      <c r="C144" s="17">
        <v>55.9</v>
      </c>
      <c r="D144" s="17">
        <v>253.4</v>
      </c>
      <c r="E144" s="17">
        <v>0</v>
      </c>
      <c r="F144" s="18">
        <f t="shared" si="8"/>
        <v>309.3</v>
      </c>
      <c r="G144" s="20">
        <f t="shared" si="9"/>
        <v>0.30930000000000002</v>
      </c>
    </row>
    <row r="145" spans="2:7" ht="20" x14ac:dyDescent="0.25">
      <c r="B145" s="19" t="s">
        <v>222</v>
      </c>
      <c r="C145" s="17">
        <v>98.4</v>
      </c>
      <c r="D145" s="17">
        <v>184</v>
      </c>
      <c r="E145" s="17">
        <v>0</v>
      </c>
      <c r="F145" s="18">
        <f t="shared" si="8"/>
        <v>282.39999999999998</v>
      </c>
      <c r="G145" s="20">
        <f t="shared" si="9"/>
        <v>0.28239999999999998</v>
      </c>
    </row>
    <row r="146" spans="2:7" ht="20" x14ac:dyDescent="0.25">
      <c r="B146" s="19" t="s">
        <v>233</v>
      </c>
      <c r="C146" s="17">
        <v>274.8</v>
      </c>
      <c r="D146" s="17">
        <v>3</v>
      </c>
      <c r="E146" s="17">
        <v>0</v>
      </c>
      <c r="F146" s="18">
        <f t="shared" si="8"/>
        <v>277.8</v>
      </c>
      <c r="G146" s="20">
        <f t="shared" si="9"/>
        <v>0.27779999999999999</v>
      </c>
    </row>
    <row r="147" spans="2:7" ht="20" x14ac:dyDescent="0.25">
      <c r="B147" s="19" t="s">
        <v>205</v>
      </c>
      <c r="C147" s="17">
        <v>142.19999999999999</v>
      </c>
      <c r="D147" s="17">
        <v>62.2</v>
      </c>
      <c r="E147" s="17">
        <v>0</v>
      </c>
      <c r="F147" s="18">
        <f t="shared" si="8"/>
        <v>204.39999999999998</v>
      </c>
      <c r="G147" s="20">
        <f t="shared" si="9"/>
        <v>0.20439999999999997</v>
      </c>
    </row>
    <row r="148" spans="2:7" ht="20" x14ac:dyDescent="0.25">
      <c r="B148" s="19" t="s">
        <v>99</v>
      </c>
      <c r="C148" s="17">
        <v>118.5</v>
      </c>
      <c r="D148" s="17">
        <v>66.8</v>
      </c>
      <c r="E148" s="17">
        <v>0</v>
      </c>
      <c r="F148" s="18">
        <f t="shared" si="8"/>
        <v>185.3</v>
      </c>
      <c r="G148" s="20">
        <f t="shared" si="9"/>
        <v>0.18530000000000002</v>
      </c>
    </row>
    <row r="149" spans="2:7" x14ac:dyDescent="0.25">
      <c r="B149" s="19" t="s">
        <v>211</v>
      </c>
      <c r="C149" s="17">
        <v>91</v>
      </c>
      <c r="D149" s="17">
        <v>57</v>
      </c>
      <c r="E149" s="17">
        <v>0</v>
      </c>
      <c r="F149" s="18">
        <f t="shared" si="8"/>
        <v>148</v>
      </c>
      <c r="G149" s="20">
        <f t="shared" si="9"/>
        <v>0.14799999999999999</v>
      </c>
    </row>
    <row r="150" spans="2:7" ht="20" x14ac:dyDescent="0.25">
      <c r="B150" s="19" t="s">
        <v>242</v>
      </c>
      <c r="C150" s="17">
        <v>142</v>
      </c>
      <c r="D150" s="17">
        <v>0</v>
      </c>
      <c r="E150" s="17">
        <v>0</v>
      </c>
      <c r="F150" s="18">
        <f t="shared" si="8"/>
        <v>142</v>
      </c>
      <c r="G150" s="20">
        <f t="shared" si="9"/>
        <v>0.14199999999999999</v>
      </c>
    </row>
    <row r="151" spans="2:7" x14ac:dyDescent="0.25">
      <c r="B151" s="19" t="s">
        <v>105</v>
      </c>
      <c r="C151" s="17">
        <v>134</v>
      </c>
      <c r="D151" s="17">
        <v>0</v>
      </c>
      <c r="E151" s="17">
        <v>0</v>
      </c>
      <c r="F151" s="18">
        <f t="shared" si="8"/>
        <v>134</v>
      </c>
      <c r="G151" s="20">
        <f t="shared" si="9"/>
        <v>0.13400000000000001</v>
      </c>
    </row>
    <row r="152" spans="2:7" ht="20" x14ac:dyDescent="0.25">
      <c r="B152" s="19" t="s">
        <v>168</v>
      </c>
      <c r="C152" s="17">
        <v>132.1</v>
      </c>
      <c r="D152" s="17">
        <v>0</v>
      </c>
      <c r="E152" s="17">
        <v>0</v>
      </c>
      <c r="F152" s="18">
        <f t="shared" si="8"/>
        <v>132.1</v>
      </c>
      <c r="G152" s="20">
        <f t="shared" si="9"/>
        <v>0.1321</v>
      </c>
    </row>
    <row r="153" spans="2:7" x14ac:dyDescent="0.25">
      <c r="B153" s="19" t="s">
        <v>220</v>
      </c>
      <c r="C153" s="17">
        <v>68</v>
      </c>
      <c r="D153" s="17">
        <v>0</v>
      </c>
      <c r="E153" s="17">
        <v>0</v>
      </c>
      <c r="F153" s="18">
        <f t="shared" si="8"/>
        <v>68</v>
      </c>
      <c r="G153" s="20">
        <f t="shared" si="9"/>
        <v>6.8000000000000005E-2</v>
      </c>
    </row>
    <row r="154" spans="2:7" x14ac:dyDescent="0.25">
      <c r="B154" s="19" t="s">
        <v>123</v>
      </c>
      <c r="C154" s="17">
        <v>51</v>
      </c>
      <c r="D154" s="17">
        <v>0</v>
      </c>
      <c r="E154" s="17">
        <v>0</v>
      </c>
      <c r="F154" s="18">
        <f t="shared" si="8"/>
        <v>51</v>
      </c>
      <c r="G154" s="20">
        <f t="shared" si="9"/>
        <v>5.0999999999999997E-2</v>
      </c>
    </row>
    <row r="155" spans="2:7" x14ac:dyDescent="0.25">
      <c r="B155" s="19" t="s">
        <v>228</v>
      </c>
      <c r="C155" s="17">
        <v>36.200000000000003</v>
      </c>
      <c r="D155" s="17">
        <v>0</v>
      </c>
      <c r="E155" s="17">
        <v>0</v>
      </c>
      <c r="F155" s="18">
        <f t="shared" si="8"/>
        <v>36.200000000000003</v>
      </c>
      <c r="G155" s="20">
        <f t="shared" si="9"/>
        <v>3.6200000000000003E-2</v>
      </c>
    </row>
    <row r="156" spans="2:7" x14ac:dyDescent="0.25">
      <c r="B156" s="19" t="s">
        <v>106</v>
      </c>
      <c r="C156" s="17">
        <v>0</v>
      </c>
      <c r="D156" s="17">
        <v>32.5</v>
      </c>
      <c r="E156" s="17">
        <v>0</v>
      </c>
      <c r="F156" s="18">
        <f t="shared" si="8"/>
        <v>32.5</v>
      </c>
      <c r="G156" s="20">
        <f t="shared" si="9"/>
        <v>3.2500000000000001E-2</v>
      </c>
    </row>
    <row r="157" spans="2:7" x14ac:dyDescent="0.25">
      <c r="B157" s="19" t="s">
        <v>139</v>
      </c>
      <c r="C157" s="17">
        <v>32.200000000000003</v>
      </c>
      <c r="D157" s="17">
        <v>0</v>
      </c>
      <c r="E157" s="17">
        <v>0</v>
      </c>
      <c r="F157" s="18">
        <f t="shared" si="8"/>
        <v>32.200000000000003</v>
      </c>
      <c r="G157" s="20">
        <f t="shared" si="9"/>
        <v>3.2199999999999999E-2</v>
      </c>
    </row>
    <row r="158" spans="2:7" ht="40" x14ac:dyDescent="0.25">
      <c r="B158" s="19" t="s">
        <v>201</v>
      </c>
      <c r="C158" s="17">
        <v>21</v>
      </c>
      <c r="D158" s="17">
        <v>0</v>
      </c>
      <c r="E158" s="17">
        <v>0</v>
      </c>
      <c r="F158" s="18">
        <f t="shared" si="8"/>
        <v>21</v>
      </c>
      <c r="G158" s="20">
        <f t="shared" si="9"/>
        <v>2.1000000000000001E-2</v>
      </c>
    </row>
    <row r="159" spans="2:7" x14ac:dyDescent="0.25">
      <c r="B159" s="19" t="s">
        <v>114</v>
      </c>
      <c r="C159" s="17">
        <v>12.8</v>
      </c>
      <c r="D159" s="17">
        <v>0</v>
      </c>
      <c r="E159" s="17">
        <v>0</v>
      </c>
      <c r="F159" s="18">
        <f t="shared" si="8"/>
        <v>12.8</v>
      </c>
      <c r="G159" s="20">
        <f t="shared" si="9"/>
        <v>1.2800000000000001E-2</v>
      </c>
    </row>
    <row r="160" spans="2:7" ht="20" x14ac:dyDescent="0.25">
      <c r="B160" s="19" t="s">
        <v>155</v>
      </c>
      <c r="C160" s="17">
        <v>10.3</v>
      </c>
      <c r="D160" s="17">
        <v>0</v>
      </c>
      <c r="E160" s="17">
        <v>0</v>
      </c>
      <c r="F160" s="18">
        <f t="shared" si="8"/>
        <v>10.3</v>
      </c>
      <c r="G160" s="20">
        <f t="shared" si="9"/>
        <v>1.03E-2</v>
      </c>
    </row>
    <row r="161" spans="2:7" x14ac:dyDescent="0.25">
      <c r="B161" s="19" t="s">
        <v>219</v>
      </c>
      <c r="C161" s="17">
        <v>9.4700000000000006</v>
      </c>
      <c r="D161" s="17">
        <v>0</v>
      </c>
      <c r="E161" s="17">
        <v>0</v>
      </c>
      <c r="F161" s="18">
        <f t="shared" si="8"/>
        <v>9.4700000000000006</v>
      </c>
      <c r="G161" s="20">
        <f t="shared" si="9"/>
        <v>9.470000000000001E-3</v>
      </c>
    </row>
    <row r="162" spans="2:7" x14ac:dyDescent="0.25">
      <c r="B162" s="19" t="s">
        <v>183</v>
      </c>
      <c r="C162" s="17">
        <v>0.4</v>
      </c>
      <c r="D162" s="17">
        <v>4</v>
      </c>
      <c r="E162" s="17">
        <v>0</v>
      </c>
      <c r="F162" s="18">
        <f t="shared" si="8"/>
        <v>4.4000000000000004</v>
      </c>
      <c r="G162" s="20">
        <f t="shared" si="9"/>
        <v>4.4000000000000003E-3</v>
      </c>
    </row>
    <row r="163" spans="2:7" x14ac:dyDescent="0.25">
      <c r="B163" s="19" t="s">
        <v>129</v>
      </c>
      <c r="C163" s="17">
        <v>1</v>
      </c>
      <c r="D163" s="17">
        <v>0</v>
      </c>
      <c r="E163" s="17">
        <v>0</v>
      </c>
      <c r="F163" s="18">
        <f t="shared" si="8"/>
        <v>1</v>
      </c>
      <c r="G163" s="20">
        <f t="shared" si="9"/>
        <v>1E-3</v>
      </c>
    </row>
    <row r="164" spans="2:7" x14ac:dyDescent="0.25">
      <c r="B164" s="16"/>
      <c r="C164" s="31">
        <f>SUM(C7:C163)</f>
        <v>13373797.870000001</v>
      </c>
      <c r="D164" s="31">
        <f>SUM(D7:D163)</f>
        <v>3287069.74</v>
      </c>
      <c r="E164" s="31">
        <f>SUM(E7:E163)</f>
        <v>9825.840000000002</v>
      </c>
      <c r="F164" s="31">
        <f>SUM(C164:E164)</f>
        <v>16670693.450000001</v>
      </c>
    </row>
    <row r="166" spans="2:7" x14ac:dyDescent="0.25">
      <c r="C166" s="27"/>
      <c r="D166" s="27"/>
      <c r="E166" s="27"/>
    </row>
  </sheetData>
  <autoFilter ref="B6:G6" xr:uid="{00000000-0009-0000-0000-000003000000}">
    <sortState xmlns:xlrd2="http://schemas.microsoft.com/office/spreadsheetml/2017/richdata2" ref="B7:G164">
      <sortCondition descending="1" ref="G6"/>
    </sortState>
  </autoFilter>
  <mergeCells count="1">
    <mergeCell ref="B2:J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46"/>
  <sheetViews>
    <sheetView workbookViewId="0"/>
  </sheetViews>
  <sheetFormatPr baseColWidth="10" defaultRowHeight="10.5" x14ac:dyDescent="0.25"/>
  <cols>
    <col min="1" max="1" width="3.1796875" style="14" customWidth="1"/>
    <col min="2" max="2" width="12.6328125" style="14" customWidth="1"/>
    <col min="3" max="3" width="9.81640625" style="14" customWidth="1"/>
    <col min="4" max="4" width="9.26953125" style="14" customWidth="1"/>
    <col min="5" max="5" width="8.453125" style="14" customWidth="1"/>
    <col min="6" max="6" width="8.7265625" style="14" customWidth="1"/>
    <col min="7" max="7" width="7.90625" style="20" customWidth="1"/>
    <col min="8" max="16384" width="10.90625" style="14"/>
  </cols>
  <sheetData>
    <row r="1" spans="2:15" s="12" customFormat="1" ht="15" thickBot="1" x14ac:dyDescent="0.4">
      <c r="G1" s="28"/>
    </row>
    <row r="2" spans="2:15" s="12" customFormat="1" ht="14.5" customHeight="1" x14ac:dyDescent="0.35">
      <c r="B2" s="75" t="s">
        <v>422</v>
      </c>
      <c r="C2" s="76"/>
      <c r="D2" s="76"/>
      <c r="E2" s="76"/>
      <c r="F2" s="76"/>
      <c r="G2" s="76"/>
      <c r="H2" s="76"/>
      <c r="I2" s="76"/>
      <c r="J2" s="76"/>
      <c r="K2" s="77"/>
      <c r="L2" s="13"/>
      <c r="M2" s="13"/>
      <c r="N2" s="13"/>
      <c r="O2" s="13"/>
    </row>
    <row r="3" spans="2:15" s="12" customFormat="1" ht="14.5" x14ac:dyDescent="0.35">
      <c r="B3" s="78"/>
      <c r="C3" s="79"/>
      <c r="D3" s="79"/>
      <c r="E3" s="79"/>
      <c r="F3" s="79"/>
      <c r="G3" s="79"/>
      <c r="H3" s="79"/>
      <c r="I3" s="79"/>
      <c r="J3" s="79"/>
      <c r="K3" s="80"/>
      <c r="L3" s="13"/>
      <c r="M3" s="13"/>
      <c r="N3" s="13"/>
      <c r="O3" s="13"/>
    </row>
    <row r="4" spans="2:15" s="12" customFormat="1" ht="15" thickBot="1" x14ac:dyDescent="0.4">
      <c r="B4" s="81"/>
      <c r="C4" s="82"/>
      <c r="D4" s="82"/>
      <c r="E4" s="82"/>
      <c r="F4" s="82"/>
      <c r="G4" s="82"/>
      <c r="H4" s="82"/>
      <c r="I4" s="82"/>
      <c r="J4" s="82"/>
      <c r="K4" s="83"/>
      <c r="L4" s="13"/>
      <c r="M4" s="13"/>
      <c r="N4" s="13"/>
      <c r="O4" s="13"/>
    </row>
    <row r="5" spans="2:15" s="12" customFormat="1" ht="14.5" x14ac:dyDescent="0.35">
      <c r="G5" s="28"/>
    </row>
    <row r="6" spans="2:15" ht="21" x14ac:dyDescent="0.25">
      <c r="B6" s="15" t="s">
        <v>245</v>
      </c>
      <c r="C6" s="15" t="s">
        <v>338</v>
      </c>
      <c r="D6" s="15" t="s">
        <v>337</v>
      </c>
      <c r="E6" s="15" t="s">
        <v>339</v>
      </c>
      <c r="F6" s="15" t="s">
        <v>1</v>
      </c>
    </row>
    <row r="7" spans="2:15" x14ac:dyDescent="0.25">
      <c r="B7" s="19" t="s">
        <v>283</v>
      </c>
      <c r="C7" s="17">
        <v>9930304.4399999995</v>
      </c>
      <c r="D7" s="17">
        <v>1458050.12</v>
      </c>
      <c r="E7" s="17">
        <v>0</v>
      </c>
      <c r="F7" s="18">
        <f>SUM(C7:E7)</f>
        <v>11388354.559999999</v>
      </c>
      <c r="G7" s="20">
        <f t="shared" ref="G7:G46" si="0">F7/1000</f>
        <v>11388.354559999998</v>
      </c>
    </row>
    <row r="8" spans="2:15" x14ac:dyDescent="0.25">
      <c r="B8" s="19" t="s">
        <v>269</v>
      </c>
      <c r="C8" s="17">
        <v>1319975.22</v>
      </c>
      <c r="D8" s="17">
        <v>511020.3</v>
      </c>
      <c r="E8" s="17">
        <v>2432.4499999999998</v>
      </c>
      <c r="F8" s="18">
        <f t="shared" ref="F8:F46" si="1">SUM(C8:E8)</f>
        <v>1833427.97</v>
      </c>
      <c r="G8" s="20">
        <f t="shared" si="0"/>
        <v>1833.42797</v>
      </c>
    </row>
    <row r="9" spans="2:15" x14ac:dyDescent="0.25">
      <c r="B9" s="19" t="s">
        <v>274</v>
      </c>
      <c r="C9" s="17">
        <v>6723.56</v>
      </c>
      <c r="D9" s="17">
        <v>540774.06999999995</v>
      </c>
      <c r="E9" s="17">
        <v>0</v>
      </c>
      <c r="F9" s="18">
        <f t="shared" si="1"/>
        <v>547497.63</v>
      </c>
      <c r="G9" s="20">
        <f t="shared" si="0"/>
        <v>547.49762999999996</v>
      </c>
    </row>
    <row r="10" spans="2:15" x14ac:dyDescent="0.25">
      <c r="B10" s="19" t="s">
        <v>359</v>
      </c>
      <c r="C10" s="17">
        <v>319096.49</v>
      </c>
      <c r="D10" s="17">
        <v>118033.93</v>
      </c>
      <c r="E10" s="17">
        <v>8.5</v>
      </c>
      <c r="F10" s="18">
        <f t="shared" si="1"/>
        <v>437138.92</v>
      </c>
      <c r="G10" s="20">
        <f t="shared" si="0"/>
        <v>437.13891999999998</v>
      </c>
    </row>
    <row r="11" spans="2:15" x14ac:dyDescent="0.25">
      <c r="B11" s="19" t="s">
        <v>358</v>
      </c>
      <c r="C11" s="17">
        <v>347578.35</v>
      </c>
      <c r="D11" s="17">
        <v>76916.03</v>
      </c>
      <c r="E11" s="17">
        <v>4737.83</v>
      </c>
      <c r="F11" s="18">
        <f t="shared" si="1"/>
        <v>429232.21</v>
      </c>
      <c r="G11" s="20">
        <f t="shared" si="0"/>
        <v>429.23221000000001</v>
      </c>
    </row>
    <row r="12" spans="2:15" x14ac:dyDescent="0.25">
      <c r="B12" s="19" t="s">
        <v>278</v>
      </c>
      <c r="C12" s="17">
        <v>319779.48</v>
      </c>
      <c r="D12" s="17">
        <v>90816.79</v>
      </c>
      <c r="E12" s="17">
        <v>0</v>
      </c>
      <c r="F12" s="18">
        <f t="shared" si="1"/>
        <v>410596.26999999996</v>
      </c>
      <c r="G12" s="20">
        <f t="shared" si="0"/>
        <v>410.59626999999995</v>
      </c>
    </row>
    <row r="13" spans="2:15" x14ac:dyDescent="0.25">
      <c r="B13" s="19" t="s">
        <v>256</v>
      </c>
      <c r="C13" s="17">
        <v>306263.37</v>
      </c>
      <c r="D13" s="17">
        <v>32956.400000000001</v>
      </c>
      <c r="E13" s="17">
        <v>52</v>
      </c>
      <c r="F13" s="18">
        <f t="shared" si="1"/>
        <v>339271.77</v>
      </c>
      <c r="G13" s="20">
        <f t="shared" si="0"/>
        <v>339.27177</v>
      </c>
    </row>
    <row r="14" spans="2:15" x14ac:dyDescent="0.25">
      <c r="B14" s="19" t="s">
        <v>254</v>
      </c>
      <c r="C14" s="17">
        <v>130709.35</v>
      </c>
      <c r="D14" s="17">
        <v>73319.179999999993</v>
      </c>
      <c r="E14" s="17">
        <v>0</v>
      </c>
      <c r="F14" s="18">
        <f t="shared" si="1"/>
        <v>204028.53</v>
      </c>
      <c r="G14" s="20">
        <f t="shared" si="0"/>
        <v>204.02852999999999</v>
      </c>
    </row>
    <row r="15" spans="2:15" x14ac:dyDescent="0.25">
      <c r="B15" s="19" t="s">
        <v>257</v>
      </c>
      <c r="C15" s="17">
        <v>131128</v>
      </c>
      <c r="D15" s="17">
        <v>44773.599999999999</v>
      </c>
      <c r="E15" s="17">
        <v>0</v>
      </c>
      <c r="F15" s="18">
        <f t="shared" si="1"/>
        <v>175901.6</v>
      </c>
      <c r="G15" s="20">
        <f t="shared" si="0"/>
        <v>175.9016</v>
      </c>
    </row>
    <row r="16" spans="2:15" x14ac:dyDescent="0.25">
      <c r="B16" s="19" t="s">
        <v>260</v>
      </c>
      <c r="C16" s="17">
        <v>76647.38</v>
      </c>
      <c r="D16" s="17">
        <v>90021.1</v>
      </c>
      <c r="E16" s="17">
        <v>2543.6</v>
      </c>
      <c r="F16" s="18">
        <f t="shared" si="1"/>
        <v>169212.08000000002</v>
      </c>
      <c r="G16" s="20">
        <f t="shared" si="0"/>
        <v>169.21208000000001</v>
      </c>
    </row>
    <row r="17" spans="2:7" x14ac:dyDescent="0.25">
      <c r="B17" s="19" t="s">
        <v>270</v>
      </c>
      <c r="C17" s="17">
        <v>96455.32</v>
      </c>
      <c r="D17" s="17">
        <v>2106.25</v>
      </c>
      <c r="E17" s="17">
        <v>0</v>
      </c>
      <c r="F17" s="18">
        <f t="shared" si="1"/>
        <v>98561.57</v>
      </c>
      <c r="G17" s="20">
        <f t="shared" si="0"/>
        <v>98.561570000000003</v>
      </c>
    </row>
    <row r="18" spans="2:7" x14ac:dyDescent="0.25">
      <c r="B18" s="19" t="s">
        <v>251</v>
      </c>
      <c r="C18" s="17">
        <v>33923.9</v>
      </c>
      <c r="D18" s="17">
        <v>45448.1</v>
      </c>
      <c r="E18" s="17">
        <v>0</v>
      </c>
      <c r="F18" s="18">
        <f t="shared" si="1"/>
        <v>79372</v>
      </c>
      <c r="G18" s="20">
        <f t="shared" si="0"/>
        <v>79.372</v>
      </c>
    </row>
    <row r="19" spans="2:7" x14ac:dyDescent="0.25">
      <c r="B19" s="19" t="s">
        <v>264</v>
      </c>
      <c r="C19" s="17">
        <v>59746.31</v>
      </c>
      <c r="D19" s="17">
        <v>207</v>
      </c>
      <c r="E19" s="17">
        <v>31.46</v>
      </c>
      <c r="F19" s="18">
        <f t="shared" si="1"/>
        <v>59984.77</v>
      </c>
      <c r="G19" s="20">
        <f t="shared" si="0"/>
        <v>59.984769999999997</v>
      </c>
    </row>
    <row r="20" spans="2:7" x14ac:dyDescent="0.25">
      <c r="B20" s="19" t="s">
        <v>263</v>
      </c>
      <c r="C20" s="17">
        <v>45397.56</v>
      </c>
      <c r="D20" s="17">
        <v>9111</v>
      </c>
      <c r="E20" s="17">
        <v>0</v>
      </c>
      <c r="F20" s="18">
        <f t="shared" si="1"/>
        <v>54508.56</v>
      </c>
      <c r="G20" s="20">
        <f t="shared" si="0"/>
        <v>54.508559999999996</v>
      </c>
    </row>
    <row r="21" spans="2:7" x14ac:dyDescent="0.25">
      <c r="B21" s="19" t="s">
        <v>282</v>
      </c>
      <c r="C21" s="17">
        <v>26277.26</v>
      </c>
      <c r="D21" s="17">
        <v>25720.2</v>
      </c>
      <c r="E21" s="17">
        <v>20</v>
      </c>
      <c r="F21" s="18">
        <f t="shared" si="1"/>
        <v>52017.46</v>
      </c>
      <c r="G21" s="20">
        <f t="shared" si="0"/>
        <v>52.01746</v>
      </c>
    </row>
    <row r="22" spans="2:7" x14ac:dyDescent="0.25">
      <c r="B22" s="19" t="s">
        <v>262</v>
      </c>
      <c r="C22" s="17">
        <v>31522.78</v>
      </c>
      <c r="D22" s="17">
        <v>13333.82</v>
      </c>
      <c r="E22" s="17">
        <v>0</v>
      </c>
      <c r="F22" s="18">
        <f t="shared" si="1"/>
        <v>44856.6</v>
      </c>
      <c r="G22" s="20">
        <f t="shared" si="0"/>
        <v>44.8566</v>
      </c>
    </row>
    <row r="23" spans="2:7" x14ac:dyDescent="0.25">
      <c r="B23" s="19" t="s">
        <v>273</v>
      </c>
      <c r="C23" s="17">
        <v>15825.9</v>
      </c>
      <c r="D23" s="17">
        <v>11534</v>
      </c>
      <c r="E23" s="17">
        <v>0</v>
      </c>
      <c r="F23" s="18">
        <f t="shared" si="1"/>
        <v>27359.9</v>
      </c>
      <c r="G23" s="20">
        <f t="shared" si="0"/>
        <v>27.359900000000003</v>
      </c>
    </row>
    <row r="24" spans="2:7" x14ac:dyDescent="0.25">
      <c r="B24" s="19" t="s">
        <v>272</v>
      </c>
      <c r="C24" s="17">
        <v>2847.4</v>
      </c>
      <c r="D24" s="17">
        <v>22779.64</v>
      </c>
      <c r="E24" s="17">
        <v>0</v>
      </c>
      <c r="F24" s="18">
        <f t="shared" si="1"/>
        <v>25627.040000000001</v>
      </c>
      <c r="G24" s="20">
        <f t="shared" si="0"/>
        <v>25.627040000000001</v>
      </c>
    </row>
    <row r="25" spans="2:7" x14ac:dyDescent="0.25">
      <c r="B25" s="19" t="s">
        <v>267</v>
      </c>
      <c r="C25" s="17">
        <v>11803.6</v>
      </c>
      <c r="D25" s="17">
        <v>11993.21</v>
      </c>
      <c r="E25" s="17">
        <v>0</v>
      </c>
      <c r="F25" s="18">
        <f t="shared" si="1"/>
        <v>23796.809999999998</v>
      </c>
      <c r="G25" s="20">
        <f t="shared" si="0"/>
        <v>23.796809999999997</v>
      </c>
    </row>
    <row r="26" spans="2:7" x14ac:dyDescent="0.25">
      <c r="B26" s="19" t="s">
        <v>258</v>
      </c>
      <c r="C26" s="17">
        <v>21273.16</v>
      </c>
      <c r="D26" s="17">
        <v>44</v>
      </c>
      <c r="E26" s="17">
        <v>0</v>
      </c>
      <c r="F26" s="18">
        <f t="shared" si="1"/>
        <v>21317.16</v>
      </c>
      <c r="G26" s="20">
        <f t="shared" si="0"/>
        <v>21.317160000000001</v>
      </c>
    </row>
    <row r="27" spans="2:7" x14ac:dyDescent="0.25">
      <c r="B27" s="19" t="s">
        <v>275</v>
      </c>
      <c r="C27" s="17">
        <v>17155.8</v>
      </c>
      <c r="D27" s="17">
        <v>3512</v>
      </c>
      <c r="E27" s="17">
        <v>0</v>
      </c>
      <c r="F27" s="18">
        <f t="shared" si="1"/>
        <v>20667.8</v>
      </c>
      <c r="G27" s="20">
        <f t="shared" si="0"/>
        <v>20.6678</v>
      </c>
    </row>
    <row r="28" spans="2:7" x14ac:dyDescent="0.25">
      <c r="B28" s="19" t="s">
        <v>253</v>
      </c>
      <c r="C28" s="17">
        <v>7854.37</v>
      </c>
      <c r="D28" s="17">
        <v>7121</v>
      </c>
      <c r="E28" s="17">
        <v>0</v>
      </c>
      <c r="F28" s="18">
        <f t="shared" si="1"/>
        <v>14975.369999999999</v>
      </c>
      <c r="G28" s="20">
        <f t="shared" si="0"/>
        <v>14.97537</v>
      </c>
    </row>
    <row r="29" spans="2:7" ht="20" x14ac:dyDescent="0.25">
      <c r="B29" s="19" t="s">
        <v>252</v>
      </c>
      <c r="C29" s="17">
        <v>4709.25</v>
      </c>
      <c r="D29" s="17">
        <v>9309.4</v>
      </c>
      <c r="E29" s="17">
        <v>0</v>
      </c>
      <c r="F29" s="18">
        <f t="shared" si="1"/>
        <v>14018.65</v>
      </c>
      <c r="G29" s="20">
        <f t="shared" si="0"/>
        <v>14.018649999999999</v>
      </c>
    </row>
    <row r="30" spans="2:7" x14ac:dyDescent="0.25">
      <c r="B30" s="19" t="s">
        <v>266</v>
      </c>
      <c r="C30" s="17">
        <v>8446</v>
      </c>
      <c r="D30" s="17">
        <v>3515.4</v>
      </c>
      <c r="E30" s="17">
        <v>0</v>
      </c>
      <c r="F30" s="18">
        <f t="shared" si="1"/>
        <v>11961.4</v>
      </c>
      <c r="G30" s="20">
        <f t="shared" si="0"/>
        <v>11.961399999999999</v>
      </c>
    </row>
    <row r="31" spans="2:7" x14ac:dyDescent="0.25">
      <c r="B31" s="19" t="s">
        <v>271</v>
      </c>
      <c r="C31" s="17">
        <v>5164.8</v>
      </c>
      <c r="D31" s="17">
        <v>1927</v>
      </c>
      <c r="E31" s="17">
        <v>0</v>
      </c>
      <c r="F31" s="18">
        <f t="shared" si="1"/>
        <v>7091.8</v>
      </c>
      <c r="G31" s="20">
        <f t="shared" si="0"/>
        <v>7.0918000000000001</v>
      </c>
    </row>
    <row r="32" spans="2:7" x14ac:dyDescent="0.25">
      <c r="B32" s="19" t="s">
        <v>255</v>
      </c>
      <c r="C32" s="17">
        <v>5492.7</v>
      </c>
      <c r="D32" s="17">
        <v>631.5</v>
      </c>
      <c r="E32" s="17">
        <v>0</v>
      </c>
      <c r="F32" s="18">
        <f t="shared" si="1"/>
        <v>6124.2</v>
      </c>
      <c r="G32" s="20">
        <f t="shared" si="0"/>
        <v>6.1242000000000001</v>
      </c>
    </row>
    <row r="33" spans="2:7" x14ac:dyDescent="0.25">
      <c r="B33" s="19" t="s">
        <v>247</v>
      </c>
      <c r="C33" s="17">
        <v>5304.2</v>
      </c>
      <c r="D33" s="17">
        <v>184</v>
      </c>
      <c r="E33" s="17">
        <v>0</v>
      </c>
      <c r="F33" s="18">
        <f t="shared" si="1"/>
        <v>5488.2</v>
      </c>
      <c r="G33" s="20">
        <f t="shared" si="0"/>
        <v>5.4882</v>
      </c>
    </row>
    <row r="34" spans="2:7" x14ac:dyDescent="0.25">
      <c r="B34" s="19" t="s">
        <v>268</v>
      </c>
      <c r="C34" s="17">
        <v>3405.5</v>
      </c>
      <c r="D34" s="17">
        <v>1289</v>
      </c>
      <c r="E34" s="17">
        <v>0</v>
      </c>
      <c r="F34" s="18">
        <f t="shared" si="1"/>
        <v>4694.5</v>
      </c>
      <c r="G34" s="20">
        <f t="shared" si="0"/>
        <v>4.6944999999999997</v>
      </c>
    </row>
    <row r="35" spans="2:7" x14ac:dyDescent="0.25">
      <c r="B35" s="19" t="s">
        <v>277</v>
      </c>
      <c r="C35" s="17">
        <v>4117.2</v>
      </c>
      <c r="D35" s="17">
        <v>558</v>
      </c>
      <c r="E35" s="17">
        <v>0</v>
      </c>
      <c r="F35" s="18">
        <f t="shared" si="1"/>
        <v>4675.2</v>
      </c>
      <c r="G35" s="20">
        <f t="shared" si="0"/>
        <v>4.6752000000000002</v>
      </c>
    </row>
    <row r="36" spans="2:7" x14ac:dyDescent="0.25">
      <c r="B36" s="19" t="s">
        <v>265</v>
      </c>
      <c r="C36" s="17">
        <v>4304.6000000000004</v>
      </c>
      <c r="D36" s="17">
        <v>187</v>
      </c>
      <c r="E36" s="17">
        <v>0</v>
      </c>
      <c r="F36" s="18">
        <f t="shared" si="1"/>
        <v>4491.6000000000004</v>
      </c>
      <c r="G36" s="20">
        <f t="shared" si="0"/>
        <v>4.4916</v>
      </c>
    </row>
    <row r="37" spans="2:7" ht="20" x14ac:dyDescent="0.25">
      <c r="B37" s="19" t="s">
        <v>248</v>
      </c>
      <c r="C37" s="17">
        <v>3134.4</v>
      </c>
      <c r="D37" s="17">
        <v>721</v>
      </c>
      <c r="E37" s="17">
        <v>0</v>
      </c>
      <c r="F37" s="18">
        <f t="shared" si="1"/>
        <v>3855.4</v>
      </c>
      <c r="G37" s="20">
        <f t="shared" si="0"/>
        <v>3.8553999999999999</v>
      </c>
    </row>
    <row r="38" spans="2:7" x14ac:dyDescent="0.25">
      <c r="B38" s="19" t="s">
        <v>246</v>
      </c>
      <c r="C38" s="17">
        <v>2774.8</v>
      </c>
      <c r="D38" s="17">
        <v>147.6</v>
      </c>
      <c r="E38" s="17">
        <v>0</v>
      </c>
      <c r="F38" s="18">
        <f t="shared" si="1"/>
        <v>2922.4</v>
      </c>
      <c r="G38" s="20">
        <f t="shared" si="0"/>
        <v>2.9224000000000001</v>
      </c>
    </row>
    <row r="39" spans="2:7" x14ac:dyDescent="0.25">
      <c r="B39" s="19" t="s">
        <v>261</v>
      </c>
      <c r="C39" s="17">
        <v>1661.8</v>
      </c>
      <c r="D39" s="17">
        <v>335</v>
      </c>
      <c r="E39" s="17">
        <v>0</v>
      </c>
      <c r="F39" s="18">
        <f t="shared" si="1"/>
        <v>1996.8</v>
      </c>
      <c r="G39" s="20">
        <f t="shared" si="0"/>
        <v>1.9967999999999999</v>
      </c>
    </row>
    <row r="40" spans="2:7" x14ac:dyDescent="0.25">
      <c r="B40" s="19" t="s">
        <v>276</v>
      </c>
      <c r="C40" s="17">
        <v>1886.2</v>
      </c>
      <c r="D40" s="17">
        <v>0</v>
      </c>
      <c r="E40" s="17">
        <v>0</v>
      </c>
      <c r="F40" s="18">
        <f t="shared" si="1"/>
        <v>1886.2</v>
      </c>
      <c r="G40" s="20">
        <f t="shared" si="0"/>
        <v>1.8862000000000001</v>
      </c>
    </row>
    <row r="41" spans="2:7" x14ac:dyDescent="0.25">
      <c r="B41" s="19" t="s">
        <v>250</v>
      </c>
      <c r="C41" s="17">
        <v>1508.1</v>
      </c>
      <c r="D41" s="17">
        <v>0</v>
      </c>
      <c r="E41" s="17">
        <v>0</v>
      </c>
      <c r="F41" s="18">
        <f t="shared" si="1"/>
        <v>1508.1</v>
      </c>
      <c r="G41" s="20">
        <f t="shared" si="0"/>
        <v>1.5081</v>
      </c>
    </row>
    <row r="42" spans="2:7" x14ac:dyDescent="0.25">
      <c r="B42" s="19" t="s">
        <v>280</v>
      </c>
      <c r="C42" s="17">
        <v>1364.7</v>
      </c>
      <c r="D42" s="17">
        <v>4.3</v>
      </c>
      <c r="E42" s="17">
        <v>0</v>
      </c>
      <c r="F42" s="18">
        <f t="shared" si="1"/>
        <v>1369</v>
      </c>
      <c r="G42" s="20">
        <f t="shared" si="0"/>
        <v>1.369</v>
      </c>
    </row>
    <row r="43" spans="2:7" x14ac:dyDescent="0.25">
      <c r="B43" s="19" t="s">
        <v>259</v>
      </c>
      <c r="C43" s="17">
        <v>986.1</v>
      </c>
      <c r="D43" s="17">
        <v>23.5</v>
      </c>
      <c r="E43" s="17">
        <v>0</v>
      </c>
      <c r="F43" s="18">
        <f t="shared" si="1"/>
        <v>1009.6</v>
      </c>
      <c r="G43" s="20">
        <f t="shared" si="0"/>
        <v>1.0096000000000001</v>
      </c>
    </row>
    <row r="44" spans="2:7" x14ac:dyDescent="0.25">
      <c r="B44" s="19" t="s">
        <v>279</v>
      </c>
      <c r="C44" s="17">
        <v>700.5</v>
      </c>
      <c r="D44" s="17">
        <v>0</v>
      </c>
      <c r="E44" s="17">
        <v>0</v>
      </c>
      <c r="F44" s="18">
        <f t="shared" si="1"/>
        <v>700.5</v>
      </c>
      <c r="G44" s="20">
        <f t="shared" si="0"/>
        <v>0.70050000000000001</v>
      </c>
    </row>
    <row r="45" spans="2:7" x14ac:dyDescent="0.25">
      <c r="B45" s="19" t="s">
        <v>249</v>
      </c>
      <c r="C45" s="17">
        <v>628.79999999999995</v>
      </c>
      <c r="D45" s="17">
        <v>0.7</v>
      </c>
      <c r="E45" s="17">
        <v>0</v>
      </c>
      <c r="F45" s="18">
        <f t="shared" si="1"/>
        <v>629.5</v>
      </c>
      <c r="G45" s="20">
        <f t="shared" si="0"/>
        <v>0.62949999999999995</v>
      </c>
    </row>
    <row r="46" spans="2:7" x14ac:dyDescent="0.25">
      <c r="B46" s="19" t="s">
        <v>281</v>
      </c>
      <c r="C46" s="17">
        <v>250.1</v>
      </c>
      <c r="D46" s="17">
        <v>266</v>
      </c>
      <c r="E46" s="17">
        <v>0</v>
      </c>
      <c r="F46" s="18">
        <f t="shared" si="1"/>
        <v>516.1</v>
      </c>
      <c r="G46" s="20">
        <f t="shared" si="0"/>
        <v>0.5161</v>
      </c>
    </row>
  </sheetData>
  <autoFilter ref="B6:G6" xr:uid="{00000000-0009-0000-0000-000004000000}">
    <sortState xmlns:xlrd2="http://schemas.microsoft.com/office/spreadsheetml/2017/richdata2" ref="B7:G47">
      <sortCondition descending="1" ref="G6"/>
    </sortState>
  </autoFilter>
  <mergeCells count="1">
    <mergeCell ref="B2:K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139"/>
  <sheetViews>
    <sheetView zoomScale="80" zoomScaleNormal="80" workbookViewId="0">
      <selection activeCell="B5" sqref="B5"/>
    </sheetView>
  </sheetViews>
  <sheetFormatPr baseColWidth="10" defaultRowHeight="10.5" x14ac:dyDescent="0.25"/>
  <cols>
    <col min="1" max="1" width="1.36328125" style="14" customWidth="1"/>
    <col min="2" max="2" width="44" style="14" customWidth="1"/>
    <col min="3" max="6" width="10.90625" style="14"/>
    <col min="7" max="7" width="10.08984375" style="14" customWidth="1"/>
    <col min="8" max="8" width="3.54296875" style="20" bestFit="1" customWidth="1"/>
    <col min="9" max="16384" width="10.90625" style="14"/>
  </cols>
  <sheetData>
    <row r="1" spans="2:16" s="12" customFormat="1" ht="15" thickBot="1" x14ac:dyDescent="0.4">
      <c r="H1" s="28"/>
    </row>
    <row r="2" spans="2:16" s="12" customFormat="1" ht="14.5" customHeight="1" x14ac:dyDescent="0.35">
      <c r="B2" s="75" t="s">
        <v>423</v>
      </c>
      <c r="C2" s="76"/>
      <c r="D2" s="76"/>
      <c r="E2" s="76"/>
      <c r="F2" s="76"/>
      <c r="G2" s="76"/>
      <c r="H2" s="76"/>
      <c r="I2" s="76"/>
      <c r="J2" s="76"/>
      <c r="K2" s="76"/>
      <c r="L2" s="77"/>
      <c r="M2" s="13"/>
      <c r="N2" s="13"/>
      <c r="O2" s="13"/>
      <c r="P2" s="13"/>
    </row>
    <row r="3" spans="2:16" s="12" customFormat="1" ht="14.5" x14ac:dyDescent="0.35">
      <c r="B3" s="78"/>
      <c r="C3" s="79"/>
      <c r="D3" s="79"/>
      <c r="E3" s="79"/>
      <c r="F3" s="79"/>
      <c r="G3" s="79"/>
      <c r="H3" s="79"/>
      <c r="I3" s="79"/>
      <c r="J3" s="79"/>
      <c r="K3" s="79"/>
      <c r="L3" s="80"/>
      <c r="M3" s="13"/>
      <c r="N3" s="13"/>
      <c r="O3" s="13"/>
      <c r="P3" s="13"/>
    </row>
    <row r="4" spans="2:16" s="12" customFormat="1" ht="15" thickBot="1" x14ac:dyDescent="0.4">
      <c r="B4" s="81"/>
      <c r="C4" s="82"/>
      <c r="D4" s="82"/>
      <c r="E4" s="82"/>
      <c r="F4" s="82"/>
      <c r="G4" s="82"/>
      <c r="H4" s="82"/>
      <c r="I4" s="82"/>
      <c r="J4" s="82"/>
      <c r="K4" s="82"/>
      <c r="L4" s="83"/>
      <c r="M4" s="13"/>
      <c r="N4" s="13"/>
      <c r="O4" s="13"/>
      <c r="P4" s="13"/>
    </row>
    <row r="5" spans="2:16" s="12" customFormat="1" ht="14.5" x14ac:dyDescent="0.35">
      <c r="H5" s="28"/>
    </row>
    <row r="6" spans="2:16" ht="21" x14ac:dyDescent="0.25">
      <c r="B6" s="15" t="s">
        <v>87</v>
      </c>
      <c r="C6" s="15" t="s">
        <v>360</v>
      </c>
      <c r="D6" s="15" t="s">
        <v>328</v>
      </c>
      <c r="E6" s="15" t="s">
        <v>329</v>
      </c>
      <c r="F6" s="15" t="s">
        <v>330</v>
      </c>
      <c r="G6" s="15" t="s">
        <v>393</v>
      </c>
    </row>
    <row r="7" spans="2:16" x14ac:dyDescent="0.25">
      <c r="B7" s="24" t="s">
        <v>1</v>
      </c>
      <c r="C7" s="30">
        <f>SUM(C8:C139)</f>
        <v>251192.2</v>
      </c>
      <c r="D7" s="30">
        <f t="shared" ref="D7:G7" si="0">SUM(D8:D139)</f>
        <v>2727302.07</v>
      </c>
      <c r="E7" s="30">
        <f t="shared" si="0"/>
        <v>2418157.799999998</v>
      </c>
      <c r="F7" s="30">
        <f t="shared" si="0"/>
        <v>9909375.3200000003</v>
      </c>
      <c r="G7" s="30">
        <f t="shared" si="0"/>
        <v>15306027.390000004</v>
      </c>
    </row>
    <row r="8" spans="2:16" x14ac:dyDescent="0.25">
      <c r="B8" s="19" t="s">
        <v>159</v>
      </c>
      <c r="C8" s="17">
        <v>0</v>
      </c>
      <c r="D8" s="17">
        <v>2199</v>
      </c>
      <c r="E8" s="17">
        <v>85.8</v>
      </c>
      <c r="F8" s="17">
        <v>4786540</v>
      </c>
      <c r="G8" s="17">
        <f t="shared" ref="G8:G39" si="1">SUM(C8:F8)</f>
        <v>4788824.8</v>
      </c>
      <c r="H8" s="20">
        <v>2720</v>
      </c>
    </row>
    <row r="9" spans="2:16" x14ac:dyDescent="0.25">
      <c r="B9" s="19" t="s">
        <v>149</v>
      </c>
      <c r="C9" s="17">
        <v>14399.6</v>
      </c>
      <c r="D9" s="17">
        <v>27720.32</v>
      </c>
      <c r="E9" s="17">
        <v>25.5</v>
      </c>
      <c r="F9" s="17">
        <v>2772926.7</v>
      </c>
      <c r="G9" s="17">
        <f t="shared" si="1"/>
        <v>2815072.12</v>
      </c>
      <c r="H9" s="20">
        <v>2410</v>
      </c>
    </row>
    <row r="10" spans="2:16" x14ac:dyDescent="0.25">
      <c r="B10" s="19" t="s">
        <v>178</v>
      </c>
      <c r="C10" s="17">
        <v>2715</v>
      </c>
      <c r="D10" s="17">
        <v>16059.35</v>
      </c>
      <c r="E10" s="17">
        <v>574558.19999999995</v>
      </c>
      <c r="F10" s="17">
        <v>178256.38</v>
      </c>
      <c r="G10" s="17">
        <f t="shared" si="1"/>
        <v>771588.92999999993</v>
      </c>
      <c r="H10" s="20">
        <v>3822</v>
      </c>
    </row>
    <row r="11" spans="2:16" x14ac:dyDescent="0.25">
      <c r="B11" s="19" t="s">
        <v>90</v>
      </c>
      <c r="C11" s="17">
        <v>0</v>
      </c>
      <c r="D11" s="17">
        <v>410720.08</v>
      </c>
      <c r="E11" s="17">
        <v>20988.7</v>
      </c>
      <c r="F11" s="17">
        <v>82422.84</v>
      </c>
      <c r="G11" s="17">
        <f t="shared" si="1"/>
        <v>514131.62</v>
      </c>
      <c r="H11" s="20">
        <v>124</v>
      </c>
    </row>
    <row r="12" spans="2:16" x14ac:dyDescent="0.25">
      <c r="B12" s="19" t="s">
        <v>152</v>
      </c>
      <c r="C12" s="17">
        <v>2521.36</v>
      </c>
      <c r="D12" s="17">
        <v>459377</v>
      </c>
      <c r="E12" s="17">
        <v>1135</v>
      </c>
      <c r="F12" s="17">
        <v>28009</v>
      </c>
      <c r="G12" s="17">
        <f t="shared" si="1"/>
        <v>491042.36</v>
      </c>
      <c r="H12" s="20">
        <v>2432</v>
      </c>
    </row>
    <row r="13" spans="2:16" x14ac:dyDescent="0.25">
      <c r="B13" s="19" t="s">
        <v>142</v>
      </c>
      <c r="C13" s="17">
        <v>369</v>
      </c>
      <c r="D13" s="17">
        <v>108288.84</v>
      </c>
      <c r="E13" s="17">
        <v>172197.1</v>
      </c>
      <c r="F13" s="17">
        <v>188952.39</v>
      </c>
      <c r="G13" s="17">
        <f t="shared" si="1"/>
        <v>469807.33</v>
      </c>
      <c r="H13" s="20">
        <v>2229</v>
      </c>
    </row>
    <row r="14" spans="2:16" ht="20" x14ac:dyDescent="0.25">
      <c r="B14" s="19" t="s">
        <v>137</v>
      </c>
      <c r="C14" s="17">
        <v>7.2</v>
      </c>
      <c r="D14" s="17">
        <v>776.8</v>
      </c>
      <c r="E14" s="17">
        <v>419598.7</v>
      </c>
      <c r="F14" s="17">
        <v>17365.7</v>
      </c>
      <c r="G14" s="17">
        <f t="shared" si="1"/>
        <v>437748.4</v>
      </c>
      <c r="H14" s="20">
        <v>2100</v>
      </c>
    </row>
    <row r="15" spans="2:16" x14ac:dyDescent="0.25">
      <c r="B15" s="19" t="s">
        <v>128</v>
      </c>
      <c r="C15" s="17">
        <v>50</v>
      </c>
      <c r="D15" s="17">
        <v>4444.6000000000004</v>
      </c>
      <c r="E15" s="17">
        <v>98996.1</v>
      </c>
      <c r="F15" s="17">
        <v>289508</v>
      </c>
      <c r="G15" s="17">
        <f t="shared" si="1"/>
        <v>392998.7</v>
      </c>
      <c r="H15" s="20">
        <v>1811</v>
      </c>
    </row>
    <row r="16" spans="2:16" x14ac:dyDescent="0.25">
      <c r="B16" s="19" t="s">
        <v>202</v>
      </c>
      <c r="C16" s="17">
        <v>5317</v>
      </c>
      <c r="D16" s="17">
        <v>159402.20000000001</v>
      </c>
      <c r="E16" s="17">
        <v>178273.9</v>
      </c>
      <c r="F16" s="17">
        <v>39755.81</v>
      </c>
      <c r="G16" s="17">
        <f t="shared" si="1"/>
        <v>382748.91</v>
      </c>
      <c r="H16" s="20">
        <v>4731</v>
      </c>
    </row>
    <row r="17" spans="2:8" ht="20" x14ac:dyDescent="0.25">
      <c r="B17" s="19" t="s">
        <v>197</v>
      </c>
      <c r="C17" s="17">
        <v>0</v>
      </c>
      <c r="D17" s="17">
        <v>7634.47</v>
      </c>
      <c r="E17" s="17">
        <v>3176.4</v>
      </c>
      <c r="F17" s="17">
        <v>352314.73</v>
      </c>
      <c r="G17" s="17">
        <f t="shared" si="1"/>
        <v>363125.6</v>
      </c>
      <c r="H17" s="20">
        <v>4665</v>
      </c>
    </row>
    <row r="18" spans="2:8" ht="20" x14ac:dyDescent="0.25">
      <c r="B18" s="19" t="s">
        <v>187</v>
      </c>
      <c r="C18" s="17">
        <v>0</v>
      </c>
      <c r="D18" s="17">
        <v>272287.75</v>
      </c>
      <c r="E18" s="17">
        <v>2829</v>
      </c>
      <c r="F18" s="17">
        <v>11887.8</v>
      </c>
      <c r="G18" s="18">
        <f t="shared" si="1"/>
        <v>287004.55</v>
      </c>
    </row>
    <row r="19" spans="2:8" ht="30" x14ac:dyDescent="0.25">
      <c r="B19" s="19" t="s">
        <v>196</v>
      </c>
      <c r="C19" s="17">
        <v>312.89999999999998</v>
      </c>
      <c r="D19" s="17">
        <v>258394.4</v>
      </c>
      <c r="E19" s="17">
        <v>738.7</v>
      </c>
      <c r="F19" s="17">
        <v>10842.4</v>
      </c>
      <c r="G19" s="18">
        <f t="shared" si="1"/>
        <v>270288.40000000002</v>
      </c>
    </row>
    <row r="20" spans="2:8" ht="20" x14ac:dyDescent="0.25">
      <c r="B20" s="19" t="s">
        <v>134</v>
      </c>
      <c r="C20" s="17">
        <v>127413.9</v>
      </c>
      <c r="D20" s="17">
        <v>658</v>
      </c>
      <c r="E20" s="17">
        <v>105</v>
      </c>
      <c r="F20" s="17">
        <v>111989.5</v>
      </c>
      <c r="G20" s="18">
        <f t="shared" si="1"/>
        <v>240166.39999999999</v>
      </c>
    </row>
    <row r="21" spans="2:8" ht="20" x14ac:dyDescent="0.25">
      <c r="B21" s="19" t="s">
        <v>135</v>
      </c>
      <c r="C21" s="17">
        <v>684.72</v>
      </c>
      <c r="D21" s="17">
        <v>49252.1</v>
      </c>
      <c r="E21" s="17">
        <v>168393.32</v>
      </c>
      <c r="F21" s="17">
        <v>14024.4</v>
      </c>
      <c r="G21" s="18">
        <f t="shared" si="1"/>
        <v>232354.54</v>
      </c>
    </row>
    <row r="22" spans="2:8" x14ac:dyDescent="0.25">
      <c r="B22" s="19" t="s">
        <v>107</v>
      </c>
      <c r="C22" s="17">
        <v>2835.3</v>
      </c>
      <c r="D22" s="17">
        <v>69080.72</v>
      </c>
      <c r="E22" s="17">
        <v>68933.58</v>
      </c>
      <c r="F22" s="17">
        <v>83792.77</v>
      </c>
      <c r="G22" s="18">
        <f t="shared" si="1"/>
        <v>224642.37</v>
      </c>
    </row>
    <row r="23" spans="2:8" x14ac:dyDescent="0.25">
      <c r="B23" s="19" t="s">
        <v>207</v>
      </c>
      <c r="C23" s="17">
        <v>6734.6</v>
      </c>
      <c r="D23" s="17">
        <v>124541.75</v>
      </c>
      <c r="E23" s="17">
        <v>44464.63</v>
      </c>
      <c r="F23" s="17">
        <v>27169.53</v>
      </c>
      <c r="G23" s="18">
        <f t="shared" si="1"/>
        <v>202910.51</v>
      </c>
    </row>
    <row r="24" spans="2:8" x14ac:dyDescent="0.25">
      <c r="B24" s="19" t="s">
        <v>125</v>
      </c>
      <c r="C24" s="17">
        <v>35</v>
      </c>
      <c r="D24" s="17">
        <v>51359.3</v>
      </c>
      <c r="E24" s="17">
        <v>108927.7</v>
      </c>
      <c r="F24" s="17">
        <v>33443</v>
      </c>
      <c r="G24" s="18">
        <f t="shared" si="1"/>
        <v>193765</v>
      </c>
    </row>
    <row r="25" spans="2:8" x14ac:dyDescent="0.25">
      <c r="B25" s="19" t="s">
        <v>156</v>
      </c>
      <c r="C25" s="17">
        <v>5648</v>
      </c>
      <c r="D25" s="17">
        <v>4036.3</v>
      </c>
      <c r="E25" s="17">
        <v>659.3</v>
      </c>
      <c r="F25" s="17">
        <v>129891.16</v>
      </c>
      <c r="G25" s="18">
        <f t="shared" si="1"/>
        <v>140234.76</v>
      </c>
    </row>
    <row r="26" spans="2:8" x14ac:dyDescent="0.25">
      <c r="B26" s="19" t="s">
        <v>185</v>
      </c>
      <c r="C26" s="17">
        <v>0</v>
      </c>
      <c r="D26" s="17">
        <v>129344.6</v>
      </c>
      <c r="E26" s="17">
        <v>1257.45</v>
      </c>
      <c r="F26" s="17">
        <v>8969.4</v>
      </c>
      <c r="G26" s="18">
        <f t="shared" si="1"/>
        <v>139571.45000000001</v>
      </c>
    </row>
    <row r="27" spans="2:8" ht="20" x14ac:dyDescent="0.25">
      <c r="B27" s="19" t="s">
        <v>194</v>
      </c>
      <c r="C27" s="17">
        <v>1155.8499999999999</v>
      </c>
      <c r="D27" s="17">
        <v>2865.25</v>
      </c>
      <c r="E27" s="17">
        <v>39278.9</v>
      </c>
      <c r="F27" s="17">
        <v>63484.5</v>
      </c>
      <c r="G27" s="18">
        <f t="shared" si="1"/>
        <v>106784.5</v>
      </c>
    </row>
    <row r="28" spans="2:8" x14ac:dyDescent="0.25">
      <c r="B28" s="19" t="s">
        <v>127</v>
      </c>
      <c r="C28" s="17">
        <v>54753.5</v>
      </c>
      <c r="D28" s="17">
        <v>1695.3</v>
      </c>
      <c r="E28" s="17">
        <v>973.4</v>
      </c>
      <c r="F28" s="17">
        <v>43809</v>
      </c>
      <c r="G28" s="18">
        <f t="shared" si="1"/>
        <v>101231.20000000001</v>
      </c>
    </row>
    <row r="29" spans="2:8" x14ac:dyDescent="0.25">
      <c r="B29" s="19" t="s">
        <v>161</v>
      </c>
      <c r="C29" s="17">
        <v>0</v>
      </c>
      <c r="D29" s="17">
        <v>3191</v>
      </c>
      <c r="E29" s="17">
        <v>64.510000000000005</v>
      </c>
      <c r="F29" s="17">
        <v>92397</v>
      </c>
      <c r="G29" s="18">
        <f t="shared" si="1"/>
        <v>95652.51</v>
      </c>
    </row>
    <row r="30" spans="2:8" x14ac:dyDescent="0.25">
      <c r="B30" s="19" t="s">
        <v>208</v>
      </c>
      <c r="C30" s="17">
        <v>0</v>
      </c>
      <c r="D30" s="17">
        <v>72103.03</v>
      </c>
      <c r="E30" s="17">
        <v>11415.6</v>
      </c>
      <c r="F30" s="17">
        <v>3161.7</v>
      </c>
      <c r="G30" s="18">
        <f t="shared" si="1"/>
        <v>86680.33</v>
      </c>
    </row>
    <row r="31" spans="2:8" x14ac:dyDescent="0.25">
      <c r="B31" s="19" t="s">
        <v>143</v>
      </c>
      <c r="C31" s="17">
        <v>0</v>
      </c>
      <c r="D31" s="17">
        <v>225.5</v>
      </c>
      <c r="E31" s="17">
        <v>39019.300000000003</v>
      </c>
      <c r="F31" s="17">
        <v>35439</v>
      </c>
      <c r="G31" s="18">
        <f t="shared" si="1"/>
        <v>74683.8</v>
      </c>
    </row>
    <row r="32" spans="2:8" ht="20" x14ac:dyDescent="0.25">
      <c r="B32" s="19" t="s">
        <v>203</v>
      </c>
      <c r="C32" s="17">
        <v>33</v>
      </c>
      <c r="D32" s="17">
        <v>62997</v>
      </c>
      <c r="E32" s="17">
        <v>5084.6499999999996</v>
      </c>
      <c r="F32" s="17">
        <v>0</v>
      </c>
      <c r="G32" s="18">
        <f t="shared" si="1"/>
        <v>68114.649999999994</v>
      </c>
    </row>
    <row r="33" spans="2:7" x14ac:dyDescent="0.25">
      <c r="B33" s="19" t="s">
        <v>131</v>
      </c>
      <c r="C33" s="17">
        <v>2975</v>
      </c>
      <c r="D33" s="17">
        <v>1725.7</v>
      </c>
      <c r="E33" s="17">
        <v>9373.2000000000007</v>
      </c>
      <c r="F33" s="17">
        <v>52244.91</v>
      </c>
      <c r="G33" s="18">
        <f t="shared" si="1"/>
        <v>66318.81</v>
      </c>
    </row>
    <row r="34" spans="2:7" x14ac:dyDescent="0.25">
      <c r="B34" s="19" t="s">
        <v>136</v>
      </c>
      <c r="C34" s="17">
        <v>24.3</v>
      </c>
      <c r="D34" s="17">
        <v>5323.8</v>
      </c>
      <c r="E34" s="17">
        <v>9240.3799999999992</v>
      </c>
      <c r="F34" s="17">
        <v>51294.8</v>
      </c>
      <c r="G34" s="18">
        <f t="shared" si="1"/>
        <v>65883.28</v>
      </c>
    </row>
    <row r="35" spans="2:7" ht="20" x14ac:dyDescent="0.25">
      <c r="B35" s="19" t="s">
        <v>154</v>
      </c>
      <c r="C35" s="17">
        <v>153.30000000000001</v>
      </c>
      <c r="D35" s="17">
        <v>0</v>
      </c>
      <c r="E35" s="17">
        <v>2820</v>
      </c>
      <c r="F35" s="17">
        <v>55740</v>
      </c>
      <c r="G35" s="18">
        <f t="shared" si="1"/>
        <v>58713.3</v>
      </c>
    </row>
    <row r="36" spans="2:7" x14ac:dyDescent="0.25">
      <c r="B36" s="19" t="s">
        <v>171</v>
      </c>
      <c r="C36" s="17">
        <v>1741.6</v>
      </c>
      <c r="D36" s="17">
        <v>34972.199999999997</v>
      </c>
      <c r="E36" s="17">
        <v>8582.7000000000007</v>
      </c>
      <c r="F36" s="17">
        <v>9136.2999999999993</v>
      </c>
      <c r="G36" s="18">
        <f t="shared" si="1"/>
        <v>54432.800000000003</v>
      </c>
    </row>
    <row r="37" spans="2:7" x14ac:dyDescent="0.25">
      <c r="B37" s="19" t="s">
        <v>112</v>
      </c>
      <c r="C37" s="17">
        <v>331.6</v>
      </c>
      <c r="D37" s="17">
        <v>8603.25</v>
      </c>
      <c r="E37" s="17">
        <v>21273.82</v>
      </c>
      <c r="F37" s="17">
        <v>20454.75</v>
      </c>
      <c r="G37" s="18">
        <f t="shared" si="1"/>
        <v>50663.42</v>
      </c>
    </row>
    <row r="38" spans="2:7" x14ac:dyDescent="0.25">
      <c r="B38" s="19" t="s">
        <v>177</v>
      </c>
      <c r="C38" s="17">
        <v>0</v>
      </c>
      <c r="D38" s="17">
        <v>18392.7</v>
      </c>
      <c r="E38" s="17">
        <v>1766</v>
      </c>
      <c r="F38" s="17">
        <v>28745.759999999998</v>
      </c>
      <c r="G38" s="18">
        <f t="shared" si="1"/>
        <v>48904.46</v>
      </c>
    </row>
    <row r="39" spans="2:7" x14ac:dyDescent="0.25">
      <c r="B39" s="19" t="s">
        <v>138</v>
      </c>
      <c r="C39" s="17">
        <v>0</v>
      </c>
      <c r="D39" s="17">
        <v>16821</v>
      </c>
      <c r="E39" s="17">
        <v>28224.5</v>
      </c>
      <c r="F39" s="17">
        <v>927</v>
      </c>
      <c r="G39" s="18">
        <f t="shared" si="1"/>
        <v>45972.5</v>
      </c>
    </row>
    <row r="40" spans="2:7" x14ac:dyDescent="0.25">
      <c r="B40" s="19" t="s">
        <v>101</v>
      </c>
      <c r="C40" s="17">
        <v>1751.35</v>
      </c>
      <c r="D40" s="17">
        <v>16150.9</v>
      </c>
      <c r="E40" s="17">
        <v>2040.4</v>
      </c>
      <c r="F40" s="17">
        <v>24751.21</v>
      </c>
      <c r="G40" s="18">
        <f t="shared" ref="G40:G71" si="2">SUM(C40:F40)</f>
        <v>44693.86</v>
      </c>
    </row>
    <row r="41" spans="2:7" x14ac:dyDescent="0.25">
      <c r="B41" s="19" t="s">
        <v>199</v>
      </c>
      <c r="C41" s="17">
        <v>78.7</v>
      </c>
      <c r="D41" s="17">
        <v>66</v>
      </c>
      <c r="E41" s="17">
        <v>40522.5</v>
      </c>
      <c r="F41" s="17">
        <v>0</v>
      </c>
      <c r="G41" s="18">
        <f t="shared" si="2"/>
        <v>40667.199999999997</v>
      </c>
    </row>
    <row r="42" spans="2:7" x14ac:dyDescent="0.25">
      <c r="B42" s="19" t="s">
        <v>93</v>
      </c>
      <c r="C42" s="17">
        <v>0</v>
      </c>
      <c r="D42" s="17">
        <v>30427</v>
      </c>
      <c r="E42" s="17">
        <v>10</v>
      </c>
      <c r="F42" s="17">
        <v>8412.8799999999992</v>
      </c>
      <c r="G42" s="18">
        <f t="shared" si="2"/>
        <v>38849.879999999997</v>
      </c>
    </row>
    <row r="43" spans="2:7" x14ac:dyDescent="0.25">
      <c r="B43" s="19" t="s">
        <v>146</v>
      </c>
      <c r="C43" s="17">
        <v>15</v>
      </c>
      <c r="D43" s="17">
        <v>7548.9</v>
      </c>
      <c r="E43" s="17">
        <v>0</v>
      </c>
      <c r="F43" s="17">
        <v>30931.599999999999</v>
      </c>
      <c r="G43" s="18">
        <f t="shared" si="2"/>
        <v>38495.5</v>
      </c>
    </row>
    <row r="44" spans="2:7" ht="30" x14ac:dyDescent="0.25">
      <c r="B44" s="19" t="s">
        <v>204</v>
      </c>
      <c r="C44" s="17">
        <v>0</v>
      </c>
      <c r="D44" s="17">
        <v>3.7</v>
      </c>
      <c r="E44" s="17">
        <v>37990.5</v>
      </c>
      <c r="F44" s="17">
        <v>88.2</v>
      </c>
      <c r="G44" s="18">
        <f t="shared" si="2"/>
        <v>38082.399999999994</v>
      </c>
    </row>
    <row r="45" spans="2:7" ht="20" x14ac:dyDescent="0.25">
      <c r="B45" s="19" t="s">
        <v>98</v>
      </c>
      <c r="C45" s="17">
        <v>463.52</v>
      </c>
      <c r="D45" s="17">
        <v>15027.4</v>
      </c>
      <c r="E45" s="17">
        <v>14565.5</v>
      </c>
      <c r="F45" s="17">
        <v>5053</v>
      </c>
      <c r="G45" s="18">
        <f t="shared" si="2"/>
        <v>35109.42</v>
      </c>
    </row>
    <row r="46" spans="2:7" x14ac:dyDescent="0.25">
      <c r="B46" s="19" t="s">
        <v>176</v>
      </c>
      <c r="C46" s="17">
        <v>0</v>
      </c>
      <c r="D46" s="17">
        <v>22767.48</v>
      </c>
      <c r="E46" s="17">
        <v>9100.5</v>
      </c>
      <c r="F46" s="17">
        <v>2753.6</v>
      </c>
      <c r="G46" s="18">
        <f t="shared" si="2"/>
        <v>34621.58</v>
      </c>
    </row>
    <row r="47" spans="2:7" x14ac:dyDescent="0.25">
      <c r="B47" s="19" t="s">
        <v>186</v>
      </c>
      <c r="C47" s="17">
        <v>0</v>
      </c>
      <c r="D47" s="17">
        <v>29757.45</v>
      </c>
      <c r="E47" s="17">
        <v>2325.1999999999998</v>
      </c>
      <c r="F47" s="17">
        <v>1834.53</v>
      </c>
      <c r="G47" s="18">
        <f t="shared" si="2"/>
        <v>33917.18</v>
      </c>
    </row>
    <row r="48" spans="2:7" ht="20" x14ac:dyDescent="0.25">
      <c r="B48" s="19" t="s">
        <v>215</v>
      </c>
      <c r="C48" s="17">
        <v>0</v>
      </c>
      <c r="D48" s="17">
        <v>17434.5</v>
      </c>
      <c r="E48" s="17">
        <v>12755.6</v>
      </c>
      <c r="F48" s="17">
        <v>3571.6</v>
      </c>
      <c r="G48" s="18">
        <f t="shared" si="2"/>
        <v>33761.699999999997</v>
      </c>
    </row>
    <row r="49" spans="2:7" x14ac:dyDescent="0.25">
      <c r="B49" s="19" t="s">
        <v>165</v>
      </c>
      <c r="C49" s="17">
        <v>0</v>
      </c>
      <c r="D49" s="17">
        <v>2058</v>
      </c>
      <c r="E49" s="17">
        <v>31262</v>
      </c>
      <c r="F49" s="17">
        <v>0</v>
      </c>
      <c r="G49" s="18">
        <f t="shared" si="2"/>
        <v>33320</v>
      </c>
    </row>
    <row r="50" spans="2:7" x14ac:dyDescent="0.25">
      <c r="B50" s="19" t="s">
        <v>147</v>
      </c>
      <c r="C50" s="17">
        <v>0</v>
      </c>
      <c r="D50" s="17">
        <v>6761.65</v>
      </c>
      <c r="E50" s="17">
        <v>657.7</v>
      </c>
      <c r="F50" s="17">
        <v>23171.3</v>
      </c>
      <c r="G50" s="18">
        <f t="shared" si="2"/>
        <v>30590.649999999998</v>
      </c>
    </row>
    <row r="51" spans="2:7" x14ac:dyDescent="0.25">
      <c r="B51" s="19" t="s">
        <v>192</v>
      </c>
      <c r="C51" s="17">
        <v>0</v>
      </c>
      <c r="D51" s="17">
        <v>29063</v>
      </c>
      <c r="E51" s="17">
        <v>0</v>
      </c>
      <c r="F51" s="17">
        <v>0</v>
      </c>
      <c r="G51" s="18">
        <f t="shared" si="2"/>
        <v>29063</v>
      </c>
    </row>
    <row r="52" spans="2:7" x14ac:dyDescent="0.25">
      <c r="B52" s="19" t="s">
        <v>209</v>
      </c>
      <c r="C52" s="17">
        <v>528.70000000000005</v>
      </c>
      <c r="D52" s="17">
        <v>0</v>
      </c>
      <c r="E52" s="17">
        <v>101.6</v>
      </c>
      <c r="F52" s="17">
        <v>27405.34</v>
      </c>
      <c r="G52" s="18">
        <f t="shared" si="2"/>
        <v>28035.64</v>
      </c>
    </row>
    <row r="53" spans="2:7" x14ac:dyDescent="0.25">
      <c r="B53" s="19" t="s">
        <v>92</v>
      </c>
      <c r="C53" s="17">
        <v>0</v>
      </c>
      <c r="D53" s="17">
        <v>1775.23</v>
      </c>
      <c r="E53" s="17">
        <v>10973.49</v>
      </c>
      <c r="F53" s="17">
        <v>14889.9</v>
      </c>
      <c r="G53" s="18">
        <f t="shared" si="2"/>
        <v>27638.62</v>
      </c>
    </row>
    <row r="54" spans="2:7" ht="20" x14ac:dyDescent="0.25">
      <c r="B54" s="19" t="s">
        <v>216</v>
      </c>
      <c r="C54" s="17">
        <v>0</v>
      </c>
      <c r="D54" s="17">
        <v>1807.8</v>
      </c>
      <c r="E54" s="17">
        <v>21096.7</v>
      </c>
      <c r="F54" s="17">
        <v>1448</v>
      </c>
      <c r="G54" s="18">
        <f t="shared" si="2"/>
        <v>24352.5</v>
      </c>
    </row>
    <row r="55" spans="2:7" x14ac:dyDescent="0.25">
      <c r="B55" s="19" t="s">
        <v>117</v>
      </c>
      <c r="C55" s="17">
        <v>0</v>
      </c>
      <c r="D55" s="17">
        <v>2324.1</v>
      </c>
      <c r="E55" s="17">
        <v>21738.6</v>
      </c>
      <c r="F55" s="17">
        <v>27.3</v>
      </c>
      <c r="G55" s="18">
        <f t="shared" si="2"/>
        <v>24089.999999999996</v>
      </c>
    </row>
    <row r="56" spans="2:7" x14ac:dyDescent="0.25">
      <c r="B56" s="19" t="s">
        <v>111</v>
      </c>
      <c r="C56" s="17">
        <v>813.59</v>
      </c>
      <c r="D56" s="17">
        <v>2265.7600000000002</v>
      </c>
      <c r="E56" s="17">
        <v>8114.27</v>
      </c>
      <c r="F56" s="17">
        <v>11857.37</v>
      </c>
      <c r="G56" s="18">
        <f t="shared" si="2"/>
        <v>23050.99</v>
      </c>
    </row>
    <row r="57" spans="2:7" ht="20" x14ac:dyDescent="0.25">
      <c r="B57" s="19" t="s">
        <v>206</v>
      </c>
      <c r="C57" s="17">
        <v>0</v>
      </c>
      <c r="D57" s="17">
        <v>1476</v>
      </c>
      <c r="E57" s="17">
        <v>12895</v>
      </c>
      <c r="F57" s="17">
        <v>7711</v>
      </c>
      <c r="G57" s="18">
        <f t="shared" si="2"/>
        <v>22082</v>
      </c>
    </row>
    <row r="58" spans="2:7" ht="20" x14ac:dyDescent="0.25">
      <c r="B58" s="19" t="s">
        <v>115</v>
      </c>
      <c r="C58" s="17">
        <v>0</v>
      </c>
      <c r="D58" s="17">
        <v>0</v>
      </c>
      <c r="E58" s="17">
        <v>21513.599999999999</v>
      </c>
      <c r="F58" s="17">
        <v>0</v>
      </c>
      <c r="G58" s="18">
        <f t="shared" si="2"/>
        <v>21513.599999999999</v>
      </c>
    </row>
    <row r="59" spans="2:7" x14ac:dyDescent="0.25">
      <c r="B59" s="19" t="s">
        <v>210</v>
      </c>
      <c r="C59" s="17">
        <v>0</v>
      </c>
      <c r="D59" s="17">
        <v>3648.8</v>
      </c>
      <c r="E59" s="17">
        <v>14876.15</v>
      </c>
      <c r="F59" s="17">
        <v>9.5</v>
      </c>
      <c r="G59" s="18">
        <f t="shared" si="2"/>
        <v>18534.45</v>
      </c>
    </row>
    <row r="60" spans="2:7" ht="20" x14ac:dyDescent="0.25">
      <c r="B60" s="19" t="s">
        <v>188</v>
      </c>
      <c r="C60" s="17">
        <v>0</v>
      </c>
      <c r="D60" s="17">
        <v>15022</v>
      </c>
      <c r="E60" s="17">
        <v>329.5</v>
      </c>
      <c r="F60" s="17">
        <v>3151.75</v>
      </c>
      <c r="G60" s="18">
        <f t="shared" si="2"/>
        <v>18503.25</v>
      </c>
    </row>
    <row r="61" spans="2:7" ht="20" x14ac:dyDescent="0.25">
      <c r="B61" s="19" t="s">
        <v>96</v>
      </c>
      <c r="C61" s="17">
        <v>0</v>
      </c>
      <c r="D61" s="17">
        <v>8840</v>
      </c>
      <c r="E61" s="17">
        <v>8980</v>
      </c>
      <c r="F61" s="17">
        <v>0</v>
      </c>
      <c r="G61" s="18">
        <f t="shared" si="2"/>
        <v>17820</v>
      </c>
    </row>
    <row r="62" spans="2:7" ht="20" x14ac:dyDescent="0.25">
      <c r="B62" s="19" t="s">
        <v>132</v>
      </c>
      <c r="C62" s="17">
        <v>3822.7</v>
      </c>
      <c r="D62" s="17">
        <v>5293.2</v>
      </c>
      <c r="E62" s="17">
        <v>1548</v>
      </c>
      <c r="F62" s="17">
        <v>6634.8</v>
      </c>
      <c r="G62" s="18">
        <f t="shared" si="2"/>
        <v>17298.7</v>
      </c>
    </row>
    <row r="63" spans="2:7" ht="20" x14ac:dyDescent="0.25">
      <c r="B63" s="19" t="s">
        <v>95</v>
      </c>
      <c r="C63" s="17">
        <v>0</v>
      </c>
      <c r="D63" s="17">
        <v>9072.6299999999992</v>
      </c>
      <c r="E63" s="17">
        <v>7435.2</v>
      </c>
      <c r="F63" s="17">
        <v>1.4</v>
      </c>
      <c r="G63" s="18">
        <f t="shared" si="2"/>
        <v>16509.23</v>
      </c>
    </row>
    <row r="64" spans="2:7" ht="20" x14ac:dyDescent="0.25">
      <c r="B64" s="19" t="s">
        <v>116</v>
      </c>
      <c r="C64" s="17">
        <v>0</v>
      </c>
      <c r="D64" s="17">
        <v>16331.1</v>
      </c>
      <c r="E64" s="17">
        <v>0</v>
      </c>
      <c r="F64" s="17">
        <v>0</v>
      </c>
      <c r="G64" s="18">
        <f t="shared" si="2"/>
        <v>16331.1</v>
      </c>
    </row>
    <row r="65" spans="2:7" ht="30" x14ac:dyDescent="0.25">
      <c r="B65" s="19" t="s">
        <v>126</v>
      </c>
      <c r="C65" s="17">
        <v>0</v>
      </c>
      <c r="D65" s="17">
        <v>316</v>
      </c>
      <c r="E65" s="17">
        <v>3157</v>
      </c>
      <c r="F65" s="17">
        <v>12810</v>
      </c>
      <c r="G65" s="18">
        <f t="shared" si="2"/>
        <v>16283</v>
      </c>
    </row>
    <row r="66" spans="2:7" x14ac:dyDescent="0.25">
      <c r="B66" s="19" t="s">
        <v>179</v>
      </c>
      <c r="C66" s="17">
        <v>31</v>
      </c>
      <c r="D66" s="17">
        <v>8215.92</v>
      </c>
      <c r="E66" s="17">
        <v>4040</v>
      </c>
      <c r="F66" s="17">
        <v>3730</v>
      </c>
      <c r="G66" s="18">
        <f t="shared" si="2"/>
        <v>16016.92</v>
      </c>
    </row>
    <row r="67" spans="2:7" x14ac:dyDescent="0.25">
      <c r="B67" s="19" t="s">
        <v>181</v>
      </c>
      <c r="C67" s="17">
        <v>47</v>
      </c>
      <c r="D67" s="17">
        <v>13504.8</v>
      </c>
      <c r="E67" s="17">
        <v>391</v>
      </c>
      <c r="F67" s="17">
        <v>1904.9</v>
      </c>
      <c r="G67" s="18">
        <f t="shared" si="2"/>
        <v>15847.699999999999</v>
      </c>
    </row>
    <row r="68" spans="2:7" ht="20" x14ac:dyDescent="0.25">
      <c r="B68" s="19" t="s">
        <v>180</v>
      </c>
      <c r="C68" s="17">
        <v>0</v>
      </c>
      <c r="D68" s="17">
        <v>12736.68</v>
      </c>
      <c r="E68" s="17">
        <v>23.76</v>
      </c>
      <c r="F68" s="17">
        <v>2673.92</v>
      </c>
      <c r="G68" s="18">
        <f t="shared" si="2"/>
        <v>15434.36</v>
      </c>
    </row>
    <row r="69" spans="2:7" ht="20" x14ac:dyDescent="0.25">
      <c r="B69" s="19" t="s">
        <v>193</v>
      </c>
      <c r="C69" s="17">
        <v>0</v>
      </c>
      <c r="D69" s="17">
        <v>9962.6</v>
      </c>
      <c r="E69" s="17">
        <v>3680.5</v>
      </c>
      <c r="F69" s="17">
        <v>1390</v>
      </c>
      <c r="G69" s="18">
        <f t="shared" si="2"/>
        <v>15033.1</v>
      </c>
    </row>
    <row r="70" spans="2:7" x14ac:dyDescent="0.25">
      <c r="B70" s="19" t="s">
        <v>153</v>
      </c>
      <c r="C70" s="17">
        <v>0</v>
      </c>
      <c r="D70" s="17">
        <v>303</v>
      </c>
      <c r="E70" s="17">
        <v>736.9</v>
      </c>
      <c r="F70" s="17">
        <v>13309.5</v>
      </c>
      <c r="G70" s="18">
        <f t="shared" si="2"/>
        <v>14349.4</v>
      </c>
    </row>
    <row r="71" spans="2:7" ht="20" x14ac:dyDescent="0.25">
      <c r="B71" s="19" t="s">
        <v>163</v>
      </c>
      <c r="C71" s="17">
        <v>0</v>
      </c>
      <c r="D71" s="17">
        <v>756.65</v>
      </c>
      <c r="E71" s="17">
        <v>13023.8</v>
      </c>
      <c r="F71" s="17">
        <v>459.6</v>
      </c>
      <c r="G71" s="18">
        <f t="shared" si="2"/>
        <v>14240.05</v>
      </c>
    </row>
    <row r="72" spans="2:7" ht="20" x14ac:dyDescent="0.25">
      <c r="B72" s="19" t="s">
        <v>148</v>
      </c>
      <c r="C72" s="17">
        <v>0</v>
      </c>
      <c r="D72" s="17">
        <v>0.5</v>
      </c>
      <c r="E72" s="17">
        <v>115.09</v>
      </c>
      <c r="F72" s="17">
        <v>13880.2</v>
      </c>
      <c r="G72" s="18">
        <f t="shared" ref="G72:G103" si="3">SUM(C72:F72)</f>
        <v>13995.79</v>
      </c>
    </row>
    <row r="73" spans="2:7" x14ac:dyDescent="0.25">
      <c r="B73" s="19" t="s">
        <v>166</v>
      </c>
      <c r="C73" s="17">
        <v>57</v>
      </c>
      <c r="D73" s="17">
        <v>3181</v>
      </c>
      <c r="E73" s="17">
        <v>833.3</v>
      </c>
      <c r="F73" s="17">
        <v>9524</v>
      </c>
      <c r="G73" s="18">
        <f t="shared" si="3"/>
        <v>13595.3</v>
      </c>
    </row>
    <row r="74" spans="2:7" x14ac:dyDescent="0.25">
      <c r="B74" s="19" t="s">
        <v>110</v>
      </c>
      <c r="C74" s="17">
        <v>197.37</v>
      </c>
      <c r="D74" s="17">
        <v>4010.7</v>
      </c>
      <c r="E74" s="17">
        <v>3080.45</v>
      </c>
      <c r="F74" s="17">
        <v>6140</v>
      </c>
      <c r="G74" s="18">
        <f t="shared" si="3"/>
        <v>13428.52</v>
      </c>
    </row>
    <row r="75" spans="2:7" x14ac:dyDescent="0.25">
      <c r="B75" s="19" t="s">
        <v>89</v>
      </c>
      <c r="C75" s="17">
        <v>0</v>
      </c>
      <c r="D75" s="17">
        <v>9370.2099999999991</v>
      </c>
      <c r="E75" s="17">
        <v>1457</v>
      </c>
      <c r="F75" s="17">
        <v>0</v>
      </c>
      <c r="G75" s="18">
        <f t="shared" si="3"/>
        <v>10827.21</v>
      </c>
    </row>
    <row r="76" spans="2:7" ht="20" x14ac:dyDescent="0.25">
      <c r="B76" s="19" t="s">
        <v>121</v>
      </c>
      <c r="C76" s="17">
        <v>0</v>
      </c>
      <c r="D76" s="17">
        <v>2</v>
      </c>
      <c r="E76" s="17">
        <v>9462.2999999999993</v>
      </c>
      <c r="F76" s="17">
        <v>112</v>
      </c>
      <c r="G76" s="18">
        <f t="shared" si="3"/>
        <v>9576.2999999999993</v>
      </c>
    </row>
    <row r="77" spans="2:7" x14ac:dyDescent="0.25">
      <c r="B77" s="19" t="s">
        <v>150</v>
      </c>
      <c r="C77" s="17">
        <v>0</v>
      </c>
      <c r="D77" s="17">
        <v>274</v>
      </c>
      <c r="E77" s="17">
        <v>0</v>
      </c>
      <c r="F77" s="17">
        <v>8727</v>
      </c>
      <c r="G77" s="18">
        <f t="shared" si="3"/>
        <v>9001</v>
      </c>
    </row>
    <row r="78" spans="2:7" x14ac:dyDescent="0.25">
      <c r="B78" s="19" t="s">
        <v>103</v>
      </c>
      <c r="C78" s="17">
        <v>534.89</v>
      </c>
      <c r="D78" s="17">
        <v>529.03</v>
      </c>
      <c r="E78" s="17">
        <v>4460.82</v>
      </c>
      <c r="F78" s="17">
        <v>3412.65</v>
      </c>
      <c r="G78" s="18">
        <f t="shared" si="3"/>
        <v>8937.39</v>
      </c>
    </row>
    <row r="79" spans="2:7" x14ac:dyDescent="0.25">
      <c r="B79" s="19" t="s">
        <v>190</v>
      </c>
      <c r="C79" s="17">
        <v>0</v>
      </c>
      <c r="D79" s="17">
        <v>8840</v>
      </c>
      <c r="E79" s="17">
        <v>0</v>
      </c>
      <c r="F79" s="17">
        <v>0</v>
      </c>
      <c r="G79" s="18">
        <f t="shared" si="3"/>
        <v>8840</v>
      </c>
    </row>
    <row r="80" spans="2:7" x14ac:dyDescent="0.25">
      <c r="B80" s="19" t="s">
        <v>118</v>
      </c>
      <c r="C80" s="17">
        <v>4216.3</v>
      </c>
      <c r="D80" s="17">
        <v>106.1</v>
      </c>
      <c r="E80" s="17">
        <v>61.3</v>
      </c>
      <c r="F80" s="17">
        <v>3791</v>
      </c>
      <c r="G80" s="18">
        <f t="shared" si="3"/>
        <v>8174.7000000000007</v>
      </c>
    </row>
    <row r="81" spans="2:7" x14ac:dyDescent="0.25">
      <c r="B81" s="19" t="s">
        <v>218</v>
      </c>
      <c r="C81" s="17">
        <v>0</v>
      </c>
      <c r="D81" s="17">
        <v>6514.34</v>
      </c>
      <c r="E81" s="17">
        <v>1254</v>
      </c>
      <c r="F81" s="17">
        <v>0</v>
      </c>
      <c r="G81" s="18">
        <f t="shared" si="3"/>
        <v>7768.34</v>
      </c>
    </row>
    <row r="82" spans="2:7" ht="20" x14ac:dyDescent="0.25">
      <c r="B82" s="19" t="s">
        <v>191</v>
      </c>
      <c r="C82" s="17">
        <v>0</v>
      </c>
      <c r="D82" s="17">
        <v>93.4</v>
      </c>
      <c r="E82" s="17">
        <v>7199.3</v>
      </c>
      <c r="F82" s="17">
        <v>0</v>
      </c>
      <c r="G82" s="18">
        <f t="shared" si="3"/>
        <v>7292.7</v>
      </c>
    </row>
    <row r="83" spans="2:7" ht="20" x14ac:dyDescent="0.25">
      <c r="B83" s="19" t="s">
        <v>100</v>
      </c>
      <c r="C83" s="17">
        <v>1080.2</v>
      </c>
      <c r="D83" s="17">
        <v>827</v>
      </c>
      <c r="E83" s="17">
        <v>370</v>
      </c>
      <c r="F83" s="17">
        <v>4246.6099999999997</v>
      </c>
      <c r="G83" s="18">
        <f t="shared" si="3"/>
        <v>6523.8099999999995</v>
      </c>
    </row>
    <row r="84" spans="2:7" x14ac:dyDescent="0.25">
      <c r="B84" s="19" t="s">
        <v>141</v>
      </c>
      <c r="C84" s="17">
        <v>308</v>
      </c>
      <c r="D84" s="17">
        <v>202.75</v>
      </c>
      <c r="E84" s="17">
        <v>3056.92</v>
      </c>
      <c r="F84" s="17">
        <v>2244.3000000000002</v>
      </c>
      <c r="G84" s="18">
        <f t="shared" si="3"/>
        <v>5811.97</v>
      </c>
    </row>
    <row r="85" spans="2:7" ht="20" x14ac:dyDescent="0.25">
      <c r="B85" s="19" t="s">
        <v>173</v>
      </c>
      <c r="C85" s="17">
        <v>0</v>
      </c>
      <c r="D85" s="17">
        <v>345</v>
      </c>
      <c r="E85" s="17">
        <v>5067.07</v>
      </c>
      <c r="F85" s="17">
        <v>2</v>
      </c>
      <c r="G85" s="18">
        <f t="shared" si="3"/>
        <v>5414.07</v>
      </c>
    </row>
    <row r="86" spans="2:7" x14ac:dyDescent="0.25">
      <c r="B86" s="19" t="s">
        <v>113</v>
      </c>
      <c r="C86" s="17">
        <v>0</v>
      </c>
      <c r="D86" s="17">
        <v>0</v>
      </c>
      <c r="E86" s="17">
        <v>5408</v>
      </c>
      <c r="F86" s="17">
        <v>0</v>
      </c>
      <c r="G86" s="18">
        <f t="shared" si="3"/>
        <v>5408</v>
      </c>
    </row>
    <row r="87" spans="2:7" ht="20" x14ac:dyDescent="0.25">
      <c r="B87" s="19" t="s">
        <v>169</v>
      </c>
      <c r="C87" s="17">
        <v>344.25</v>
      </c>
      <c r="D87" s="17">
        <v>1105</v>
      </c>
      <c r="E87" s="17">
        <v>1035.4000000000001</v>
      </c>
      <c r="F87" s="17">
        <v>2852.95</v>
      </c>
      <c r="G87" s="18">
        <f t="shared" si="3"/>
        <v>5337.6</v>
      </c>
    </row>
    <row r="88" spans="2:7" ht="20" x14ac:dyDescent="0.25">
      <c r="B88" s="19" t="s">
        <v>170</v>
      </c>
      <c r="C88" s="17">
        <v>0</v>
      </c>
      <c r="D88" s="17">
        <v>0</v>
      </c>
      <c r="E88" s="17">
        <v>0</v>
      </c>
      <c r="F88" s="17">
        <v>4598.2</v>
      </c>
      <c r="G88" s="18">
        <f t="shared" si="3"/>
        <v>4598.2</v>
      </c>
    </row>
    <row r="89" spans="2:7" x14ac:dyDescent="0.25">
      <c r="B89" s="19" t="s">
        <v>91</v>
      </c>
      <c r="C89" s="17">
        <v>0</v>
      </c>
      <c r="D89" s="17">
        <v>0</v>
      </c>
      <c r="E89" s="17">
        <v>3884.3</v>
      </c>
      <c r="F89" s="17">
        <v>0</v>
      </c>
      <c r="G89" s="18">
        <f t="shared" si="3"/>
        <v>3884.3</v>
      </c>
    </row>
    <row r="90" spans="2:7" ht="20" x14ac:dyDescent="0.25">
      <c r="B90" s="19" t="s">
        <v>124</v>
      </c>
      <c r="C90" s="17">
        <v>189</v>
      </c>
      <c r="D90" s="17">
        <v>10</v>
      </c>
      <c r="E90" s="17">
        <v>3561.7</v>
      </c>
      <c r="F90" s="17">
        <v>59</v>
      </c>
      <c r="G90" s="18">
        <f t="shared" si="3"/>
        <v>3819.7</v>
      </c>
    </row>
    <row r="91" spans="2:7" x14ac:dyDescent="0.25">
      <c r="B91" s="19" t="s">
        <v>167</v>
      </c>
      <c r="C91" s="17">
        <v>1800</v>
      </c>
      <c r="D91" s="17">
        <v>26.5</v>
      </c>
      <c r="E91" s="17">
        <v>973.1</v>
      </c>
      <c r="F91" s="17">
        <v>995.3</v>
      </c>
      <c r="G91" s="18">
        <f t="shared" si="3"/>
        <v>3794.8999999999996</v>
      </c>
    </row>
    <row r="92" spans="2:7" x14ac:dyDescent="0.25">
      <c r="B92" s="19" t="s">
        <v>160</v>
      </c>
      <c r="C92" s="17">
        <v>23</v>
      </c>
      <c r="D92" s="17">
        <v>0</v>
      </c>
      <c r="E92" s="17">
        <v>3536</v>
      </c>
      <c r="F92" s="17">
        <v>0</v>
      </c>
      <c r="G92" s="18">
        <f t="shared" si="3"/>
        <v>3559</v>
      </c>
    </row>
    <row r="93" spans="2:7" ht="20" x14ac:dyDescent="0.25">
      <c r="B93" s="19" t="s">
        <v>120</v>
      </c>
      <c r="C93" s="17">
        <v>215</v>
      </c>
      <c r="D93" s="17">
        <v>0</v>
      </c>
      <c r="E93" s="17">
        <v>3248</v>
      </c>
      <c r="F93" s="17">
        <v>0</v>
      </c>
      <c r="G93" s="18">
        <f t="shared" si="3"/>
        <v>3463</v>
      </c>
    </row>
    <row r="94" spans="2:7" ht="20" x14ac:dyDescent="0.25">
      <c r="B94" s="19" t="s">
        <v>97</v>
      </c>
      <c r="C94" s="17">
        <v>0</v>
      </c>
      <c r="D94" s="17">
        <v>734</v>
      </c>
      <c r="E94" s="17">
        <v>0</v>
      </c>
      <c r="F94" s="17">
        <v>2568</v>
      </c>
      <c r="G94" s="18">
        <f t="shared" si="3"/>
        <v>3302</v>
      </c>
    </row>
    <row r="95" spans="2:7" ht="20" x14ac:dyDescent="0.25">
      <c r="B95" s="19" t="s">
        <v>162</v>
      </c>
      <c r="C95" s="17">
        <v>6.1</v>
      </c>
      <c r="D95" s="17">
        <v>1235.52</v>
      </c>
      <c r="E95" s="17">
        <v>37</v>
      </c>
      <c r="F95" s="17">
        <v>1911</v>
      </c>
      <c r="G95" s="18">
        <f t="shared" si="3"/>
        <v>3189.62</v>
      </c>
    </row>
    <row r="96" spans="2:7" x14ac:dyDescent="0.25">
      <c r="B96" s="19" t="s">
        <v>108</v>
      </c>
      <c r="C96" s="17">
        <v>2208.4699999999998</v>
      </c>
      <c r="D96" s="17">
        <v>583</v>
      </c>
      <c r="E96" s="17">
        <v>37.4</v>
      </c>
      <c r="F96" s="17">
        <v>71</v>
      </c>
      <c r="G96" s="18">
        <f t="shared" si="3"/>
        <v>2899.87</v>
      </c>
    </row>
    <row r="97" spans="2:7" ht="20" x14ac:dyDescent="0.25">
      <c r="B97" s="19" t="s">
        <v>214</v>
      </c>
      <c r="C97" s="17">
        <v>0</v>
      </c>
      <c r="D97" s="17">
        <v>2460</v>
      </c>
      <c r="E97" s="17">
        <v>16</v>
      </c>
      <c r="F97" s="17">
        <v>92</v>
      </c>
      <c r="G97" s="18">
        <f t="shared" si="3"/>
        <v>2568</v>
      </c>
    </row>
    <row r="98" spans="2:7" x14ac:dyDescent="0.25">
      <c r="B98" s="19" t="s">
        <v>182</v>
      </c>
      <c r="C98" s="17">
        <v>0</v>
      </c>
      <c r="D98" s="17">
        <v>1605</v>
      </c>
      <c r="E98" s="17">
        <v>673.4</v>
      </c>
      <c r="F98" s="17">
        <v>266.2</v>
      </c>
      <c r="G98" s="18">
        <f t="shared" si="3"/>
        <v>2544.6</v>
      </c>
    </row>
    <row r="99" spans="2:7" x14ac:dyDescent="0.25">
      <c r="B99" s="19" t="s">
        <v>102</v>
      </c>
      <c r="C99" s="17">
        <v>0</v>
      </c>
      <c r="D99" s="17">
        <v>220.8</v>
      </c>
      <c r="E99" s="17">
        <v>45</v>
      </c>
      <c r="F99" s="17">
        <v>2213.6</v>
      </c>
      <c r="G99" s="18">
        <f t="shared" si="3"/>
        <v>2479.4</v>
      </c>
    </row>
    <row r="100" spans="2:7" x14ac:dyDescent="0.25">
      <c r="B100" s="19" t="s">
        <v>133</v>
      </c>
      <c r="C100" s="17">
        <v>0</v>
      </c>
      <c r="D100" s="17">
        <v>2005.2</v>
      </c>
      <c r="E100" s="17">
        <v>0</v>
      </c>
      <c r="F100" s="17">
        <v>214.4</v>
      </c>
      <c r="G100" s="18">
        <f t="shared" si="3"/>
        <v>2219.6</v>
      </c>
    </row>
    <row r="101" spans="2:7" x14ac:dyDescent="0.25">
      <c r="B101" s="19" t="s">
        <v>217</v>
      </c>
      <c r="C101" s="17">
        <v>6.2</v>
      </c>
      <c r="D101" s="17">
        <v>1838.3</v>
      </c>
      <c r="E101" s="17">
        <v>250.8</v>
      </c>
      <c r="F101" s="17">
        <v>37.799999999999997</v>
      </c>
      <c r="G101" s="18">
        <f t="shared" si="3"/>
        <v>2133.1000000000004</v>
      </c>
    </row>
    <row r="102" spans="2:7" x14ac:dyDescent="0.25">
      <c r="B102" s="19" t="s">
        <v>130</v>
      </c>
      <c r="C102" s="17">
        <v>0</v>
      </c>
      <c r="D102" s="17">
        <v>0</v>
      </c>
      <c r="E102" s="17">
        <v>1983.26</v>
      </c>
      <c r="F102" s="17">
        <v>0</v>
      </c>
      <c r="G102" s="18">
        <f t="shared" si="3"/>
        <v>1983.26</v>
      </c>
    </row>
    <row r="103" spans="2:7" x14ac:dyDescent="0.25">
      <c r="B103" s="19" t="s">
        <v>198</v>
      </c>
      <c r="C103" s="17">
        <v>0</v>
      </c>
      <c r="D103" s="17">
        <v>0</v>
      </c>
      <c r="E103" s="17">
        <v>80</v>
      </c>
      <c r="F103" s="17">
        <v>1902.9</v>
      </c>
      <c r="G103" s="18">
        <f t="shared" si="3"/>
        <v>1982.9</v>
      </c>
    </row>
    <row r="104" spans="2:7" x14ac:dyDescent="0.25">
      <c r="B104" s="19" t="s">
        <v>213</v>
      </c>
      <c r="C104" s="17">
        <v>119.7</v>
      </c>
      <c r="D104" s="17">
        <v>656.2</v>
      </c>
      <c r="E104" s="17">
        <v>1072.03</v>
      </c>
      <c r="F104" s="17">
        <v>93.5</v>
      </c>
      <c r="G104" s="18">
        <f t="shared" ref="G104:G135" si="4">SUM(C104:F104)</f>
        <v>1941.43</v>
      </c>
    </row>
    <row r="105" spans="2:7" ht="20" x14ac:dyDescent="0.25">
      <c r="B105" s="19" t="s">
        <v>157</v>
      </c>
      <c r="C105" s="17">
        <v>0</v>
      </c>
      <c r="D105" s="17">
        <v>0</v>
      </c>
      <c r="E105" s="17">
        <v>1845.85</v>
      </c>
      <c r="F105" s="17">
        <v>0</v>
      </c>
      <c r="G105" s="18">
        <f t="shared" si="4"/>
        <v>1845.85</v>
      </c>
    </row>
    <row r="106" spans="2:7" x14ac:dyDescent="0.25">
      <c r="B106" s="19" t="s">
        <v>119</v>
      </c>
      <c r="C106" s="17">
        <v>179</v>
      </c>
      <c r="D106" s="17">
        <v>1125</v>
      </c>
      <c r="E106" s="17">
        <v>484</v>
      </c>
      <c r="F106" s="17">
        <v>5</v>
      </c>
      <c r="G106" s="18">
        <f t="shared" si="4"/>
        <v>1793</v>
      </c>
    </row>
    <row r="107" spans="2:7" ht="20" x14ac:dyDescent="0.25">
      <c r="B107" s="19" t="s">
        <v>189</v>
      </c>
      <c r="C107" s="17">
        <v>0</v>
      </c>
      <c r="D107" s="17">
        <v>1135</v>
      </c>
      <c r="E107" s="17">
        <v>380</v>
      </c>
      <c r="F107" s="17">
        <v>120</v>
      </c>
      <c r="G107" s="18">
        <f t="shared" si="4"/>
        <v>1635</v>
      </c>
    </row>
    <row r="108" spans="2:7" ht="20" x14ac:dyDescent="0.25">
      <c r="B108" s="19" t="s">
        <v>158</v>
      </c>
      <c r="C108" s="17">
        <v>0</v>
      </c>
      <c r="D108" s="17">
        <v>309.7</v>
      </c>
      <c r="E108" s="17">
        <v>20.5</v>
      </c>
      <c r="F108" s="17">
        <v>1138.5999999999999</v>
      </c>
      <c r="G108" s="18">
        <f t="shared" si="4"/>
        <v>1468.8</v>
      </c>
    </row>
    <row r="109" spans="2:7" ht="20" x14ac:dyDescent="0.25">
      <c r="B109" s="19" t="s">
        <v>140</v>
      </c>
      <c r="C109" s="17">
        <v>0</v>
      </c>
      <c r="D109" s="17">
        <v>75</v>
      </c>
      <c r="E109" s="17">
        <v>402</v>
      </c>
      <c r="F109" s="17">
        <v>901.9</v>
      </c>
      <c r="G109" s="18">
        <f t="shared" si="4"/>
        <v>1378.9</v>
      </c>
    </row>
    <row r="110" spans="2:7" x14ac:dyDescent="0.25">
      <c r="B110" s="19" t="s">
        <v>174</v>
      </c>
      <c r="C110" s="17">
        <v>271.05</v>
      </c>
      <c r="D110" s="17">
        <v>62.64</v>
      </c>
      <c r="E110" s="17">
        <v>50.05</v>
      </c>
      <c r="F110" s="17">
        <v>739.98</v>
      </c>
      <c r="G110" s="18">
        <f t="shared" si="4"/>
        <v>1123.72</v>
      </c>
    </row>
    <row r="111" spans="2:7" x14ac:dyDescent="0.25">
      <c r="B111" s="19" t="s">
        <v>151</v>
      </c>
      <c r="C111" s="17">
        <v>345</v>
      </c>
      <c r="D111" s="17">
        <v>0</v>
      </c>
      <c r="E111" s="17">
        <v>420</v>
      </c>
      <c r="F111" s="17">
        <v>194.3</v>
      </c>
      <c r="G111" s="18">
        <f t="shared" si="4"/>
        <v>959.3</v>
      </c>
    </row>
    <row r="112" spans="2:7" ht="30" x14ac:dyDescent="0.25">
      <c r="B112" s="19" t="s">
        <v>200</v>
      </c>
      <c r="C112" s="17">
        <v>0</v>
      </c>
      <c r="D112" s="17">
        <v>738.72</v>
      </c>
      <c r="E112" s="17">
        <v>62</v>
      </c>
      <c r="F112" s="17">
        <v>158</v>
      </c>
      <c r="G112" s="18">
        <f t="shared" si="4"/>
        <v>958.72</v>
      </c>
    </row>
    <row r="113" spans="2:7" ht="20" x14ac:dyDescent="0.25">
      <c r="B113" s="19" t="s">
        <v>104</v>
      </c>
      <c r="C113" s="17">
        <v>0</v>
      </c>
      <c r="D113" s="17">
        <v>0</v>
      </c>
      <c r="E113" s="17">
        <v>816.3</v>
      </c>
      <c r="F113" s="17">
        <v>121.2</v>
      </c>
      <c r="G113" s="18">
        <f t="shared" si="4"/>
        <v>937.5</v>
      </c>
    </row>
    <row r="114" spans="2:7" x14ac:dyDescent="0.25">
      <c r="B114" s="19" t="s">
        <v>145</v>
      </c>
      <c r="C114" s="17">
        <v>417.71</v>
      </c>
      <c r="D114" s="17">
        <v>0</v>
      </c>
      <c r="E114" s="17">
        <v>466.7</v>
      </c>
      <c r="F114" s="17">
        <v>0</v>
      </c>
      <c r="G114" s="18">
        <f t="shared" si="4"/>
        <v>884.41</v>
      </c>
    </row>
    <row r="115" spans="2:7" x14ac:dyDescent="0.25">
      <c r="B115" s="19" t="s">
        <v>172</v>
      </c>
      <c r="C115" s="17">
        <v>413.1</v>
      </c>
      <c r="D115" s="17">
        <v>0</v>
      </c>
      <c r="E115" s="17">
        <v>266.7</v>
      </c>
      <c r="F115" s="17">
        <v>175</v>
      </c>
      <c r="G115" s="18">
        <f t="shared" si="4"/>
        <v>854.8</v>
      </c>
    </row>
    <row r="116" spans="2:7" ht="30" x14ac:dyDescent="0.25">
      <c r="B116" s="19" t="s">
        <v>195</v>
      </c>
      <c r="C116" s="17">
        <v>0</v>
      </c>
      <c r="D116" s="17">
        <v>251</v>
      </c>
      <c r="E116" s="17">
        <v>304.3</v>
      </c>
      <c r="F116" s="17">
        <v>106</v>
      </c>
      <c r="G116" s="18">
        <f t="shared" si="4"/>
        <v>661.3</v>
      </c>
    </row>
    <row r="117" spans="2:7" x14ac:dyDescent="0.25">
      <c r="B117" s="19" t="s">
        <v>109</v>
      </c>
      <c r="C117" s="17">
        <v>0</v>
      </c>
      <c r="D117" s="17">
        <v>149.4</v>
      </c>
      <c r="E117" s="17">
        <v>403.9</v>
      </c>
      <c r="F117" s="17">
        <v>43.1</v>
      </c>
      <c r="G117" s="18">
        <f t="shared" si="4"/>
        <v>596.4</v>
      </c>
    </row>
    <row r="118" spans="2:7" x14ac:dyDescent="0.25">
      <c r="B118" s="19" t="s">
        <v>144</v>
      </c>
      <c r="C118" s="17">
        <v>0</v>
      </c>
      <c r="D118" s="17">
        <v>191.5</v>
      </c>
      <c r="E118" s="17">
        <v>358.55</v>
      </c>
      <c r="F118" s="17">
        <v>0</v>
      </c>
      <c r="G118" s="18">
        <f t="shared" si="4"/>
        <v>550.04999999999995</v>
      </c>
    </row>
    <row r="119" spans="2:7" ht="20" x14ac:dyDescent="0.25">
      <c r="B119" s="19" t="s">
        <v>184</v>
      </c>
      <c r="C119" s="17">
        <v>34.5</v>
      </c>
      <c r="D119" s="17">
        <v>0</v>
      </c>
      <c r="E119" s="17">
        <v>16</v>
      </c>
      <c r="F119" s="17">
        <v>464</v>
      </c>
      <c r="G119" s="18">
        <f t="shared" si="4"/>
        <v>514.5</v>
      </c>
    </row>
    <row r="120" spans="2:7" x14ac:dyDescent="0.25">
      <c r="B120" s="19" t="s">
        <v>94</v>
      </c>
      <c r="C120" s="17">
        <v>50</v>
      </c>
      <c r="D120" s="17">
        <v>405.9</v>
      </c>
      <c r="E120" s="17">
        <v>0</v>
      </c>
      <c r="F120" s="17">
        <v>17</v>
      </c>
      <c r="G120" s="18">
        <f t="shared" si="4"/>
        <v>472.9</v>
      </c>
    </row>
    <row r="121" spans="2:7" x14ac:dyDescent="0.25">
      <c r="B121" s="19" t="s">
        <v>212</v>
      </c>
      <c r="C121" s="17">
        <v>0</v>
      </c>
      <c r="D121" s="17">
        <v>456</v>
      </c>
      <c r="E121" s="17">
        <v>0</v>
      </c>
      <c r="F121" s="17">
        <v>0</v>
      </c>
      <c r="G121" s="18">
        <f t="shared" si="4"/>
        <v>456</v>
      </c>
    </row>
    <row r="122" spans="2:7" ht="20" x14ac:dyDescent="0.25">
      <c r="B122" s="19" t="s">
        <v>88</v>
      </c>
      <c r="C122" s="17">
        <v>0</v>
      </c>
      <c r="D122" s="17">
        <v>0</v>
      </c>
      <c r="E122" s="17">
        <v>389.5</v>
      </c>
      <c r="F122" s="17">
        <v>0</v>
      </c>
      <c r="G122" s="18">
        <f t="shared" si="4"/>
        <v>389.5</v>
      </c>
    </row>
    <row r="123" spans="2:7" ht="20" x14ac:dyDescent="0.25">
      <c r="B123" s="19" t="s">
        <v>164</v>
      </c>
      <c r="C123" s="17">
        <v>379.3</v>
      </c>
      <c r="D123" s="17">
        <v>0</v>
      </c>
      <c r="E123" s="17">
        <v>0</v>
      </c>
      <c r="F123" s="17">
        <v>0</v>
      </c>
      <c r="G123" s="18">
        <f t="shared" si="4"/>
        <v>379.3</v>
      </c>
    </row>
    <row r="124" spans="2:7" x14ac:dyDescent="0.25">
      <c r="B124" s="19" t="s">
        <v>122</v>
      </c>
      <c r="C124" s="17">
        <v>6</v>
      </c>
      <c r="D124" s="17">
        <v>3</v>
      </c>
      <c r="E124" s="17">
        <v>362.9</v>
      </c>
      <c r="F124" s="17">
        <v>0</v>
      </c>
      <c r="G124" s="18">
        <f t="shared" si="4"/>
        <v>371.9</v>
      </c>
    </row>
    <row r="125" spans="2:7" x14ac:dyDescent="0.25">
      <c r="B125" s="19" t="s">
        <v>175</v>
      </c>
      <c r="C125" s="17">
        <v>0</v>
      </c>
      <c r="D125" s="17">
        <v>0</v>
      </c>
      <c r="E125" s="17">
        <v>49.7</v>
      </c>
      <c r="F125" s="17">
        <v>259.60000000000002</v>
      </c>
      <c r="G125" s="18">
        <f t="shared" si="4"/>
        <v>309.3</v>
      </c>
    </row>
    <row r="126" spans="2:7" ht="20" x14ac:dyDescent="0.25">
      <c r="B126" s="19" t="s">
        <v>205</v>
      </c>
      <c r="C126" s="17">
        <v>0</v>
      </c>
      <c r="D126" s="17">
        <v>6.7</v>
      </c>
      <c r="E126" s="17">
        <v>143.1</v>
      </c>
      <c r="F126" s="17">
        <v>54.6</v>
      </c>
      <c r="G126" s="18">
        <f t="shared" si="4"/>
        <v>204.39999999999998</v>
      </c>
    </row>
    <row r="127" spans="2:7" ht="20" x14ac:dyDescent="0.25">
      <c r="B127" s="19" t="s">
        <v>99</v>
      </c>
      <c r="C127" s="17">
        <v>0</v>
      </c>
      <c r="D127" s="17">
        <v>150.5</v>
      </c>
      <c r="E127" s="17">
        <v>34.299999999999997</v>
      </c>
      <c r="F127" s="17">
        <v>0.5</v>
      </c>
      <c r="G127" s="18">
        <f t="shared" si="4"/>
        <v>185.3</v>
      </c>
    </row>
    <row r="128" spans="2:7" x14ac:dyDescent="0.25">
      <c r="B128" s="19" t="s">
        <v>211</v>
      </c>
      <c r="C128" s="17">
        <v>0</v>
      </c>
      <c r="D128" s="17">
        <v>57</v>
      </c>
      <c r="E128" s="17">
        <v>91</v>
      </c>
      <c r="F128" s="17">
        <v>0</v>
      </c>
      <c r="G128" s="18">
        <f t="shared" si="4"/>
        <v>148</v>
      </c>
    </row>
    <row r="129" spans="2:7" x14ac:dyDescent="0.25">
      <c r="B129" s="19" t="s">
        <v>105</v>
      </c>
      <c r="C129" s="17">
        <v>0</v>
      </c>
      <c r="D129" s="17">
        <v>134</v>
      </c>
      <c r="E129" s="17">
        <v>0</v>
      </c>
      <c r="F129" s="17">
        <v>0</v>
      </c>
      <c r="G129" s="18">
        <f t="shared" si="4"/>
        <v>134</v>
      </c>
    </row>
    <row r="130" spans="2:7" ht="20" x14ac:dyDescent="0.25">
      <c r="B130" s="19" t="s">
        <v>168</v>
      </c>
      <c r="C130" s="17">
        <v>0</v>
      </c>
      <c r="D130" s="17">
        <v>10.4</v>
      </c>
      <c r="E130" s="17">
        <v>121.7</v>
      </c>
      <c r="F130" s="17">
        <v>0</v>
      </c>
      <c r="G130" s="18">
        <f t="shared" si="4"/>
        <v>132.1</v>
      </c>
    </row>
    <row r="131" spans="2:7" x14ac:dyDescent="0.25">
      <c r="B131" s="19" t="s">
        <v>123</v>
      </c>
      <c r="C131" s="17">
        <v>0</v>
      </c>
      <c r="D131" s="17">
        <v>0</v>
      </c>
      <c r="E131" s="17">
        <v>51</v>
      </c>
      <c r="F131" s="17">
        <v>0</v>
      </c>
      <c r="G131" s="18">
        <f t="shared" si="4"/>
        <v>51</v>
      </c>
    </row>
    <row r="132" spans="2:7" x14ac:dyDescent="0.25">
      <c r="B132" s="19" t="s">
        <v>106</v>
      </c>
      <c r="C132" s="17">
        <v>0</v>
      </c>
      <c r="D132" s="17">
        <v>32.5</v>
      </c>
      <c r="E132" s="17">
        <v>0</v>
      </c>
      <c r="F132" s="17">
        <v>0</v>
      </c>
      <c r="G132" s="18">
        <f t="shared" si="4"/>
        <v>32.5</v>
      </c>
    </row>
    <row r="133" spans="2:7" x14ac:dyDescent="0.25">
      <c r="B133" s="19" t="s">
        <v>139</v>
      </c>
      <c r="C133" s="17">
        <v>0</v>
      </c>
      <c r="D133" s="17">
        <v>0</v>
      </c>
      <c r="E133" s="17">
        <v>0</v>
      </c>
      <c r="F133" s="17">
        <v>32.200000000000003</v>
      </c>
      <c r="G133" s="18">
        <f t="shared" si="4"/>
        <v>32.200000000000003</v>
      </c>
    </row>
    <row r="134" spans="2:7" ht="40" x14ac:dyDescent="0.25">
      <c r="B134" s="19" t="s">
        <v>201</v>
      </c>
      <c r="C134" s="17">
        <v>0</v>
      </c>
      <c r="D134" s="17">
        <v>21</v>
      </c>
      <c r="E134" s="17">
        <v>0</v>
      </c>
      <c r="F134" s="17">
        <v>0</v>
      </c>
      <c r="G134" s="18">
        <f t="shared" si="4"/>
        <v>21</v>
      </c>
    </row>
    <row r="135" spans="2:7" x14ac:dyDescent="0.25">
      <c r="B135" s="19" t="s">
        <v>183</v>
      </c>
      <c r="C135" s="17">
        <v>13.3</v>
      </c>
      <c r="D135" s="17">
        <v>0</v>
      </c>
      <c r="E135" s="17">
        <v>0</v>
      </c>
      <c r="F135" s="17">
        <v>0</v>
      </c>
      <c r="G135" s="18">
        <f t="shared" si="4"/>
        <v>13.3</v>
      </c>
    </row>
    <row r="136" spans="2:7" x14ac:dyDescent="0.25">
      <c r="B136" s="19" t="s">
        <v>114</v>
      </c>
      <c r="C136" s="17">
        <v>0</v>
      </c>
      <c r="D136" s="17">
        <v>0</v>
      </c>
      <c r="E136" s="17">
        <v>12.8</v>
      </c>
      <c r="F136" s="17">
        <v>0</v>
      </c>
      <c r="G136" s="18">
        <f t="shared" ref="G136:G139" si="5">SUM(C136:F136)</f>
        <v>12.8</v>
      </c>
    </row>
    <row r="137" spans="2:7" x14ac:dyDescent="0.25">
      <c r="B137" s="19" t="s">
        <v>219</v>
      </c>
      <c r="C137" s="17">
        <v>10.47</v>
      </c>
      <c r="D137" s="17">
        <v>0</v>
      </c>
      <c r="E137" s="17">
        <v>0</v>
      </c>
      <c r="F137" s="17">
        <v>0</v>
      </c>
      <c r="G137" s="18">
        <f t="shared" si="5"/>
        <v>10.47</v>
      </c>
    </row>
    <row r="138" spans="2:7" ht="20" x14ac:dyDescent="0.25">
      <c r="B138" s="19" t="s">
        <v>155</v>
      </c>
      <c r="C138" s="17">
        <v>0</v>
      </c>
      <c r="D138" s="17">
        <v>0</v>
      </c>
      <c r="E138" s="17">
        <v>0</v>
      </c>
      <c r="F138" s="17">
        <v>10.3</v>
      </c>
      <c r="G138" s="18">
        <f t="shared" si="5"/>
        <v>10.3</v>
      </c>
    </row>
    <row r="139" spans="2:7" x14ac:dyDescent="0.25">
      <c r="B139" s="19" t="s">
        <v>129</v>
      </c>
      <c r="C139" s="17">
        <v>4</v>
      </c>
      <c r="D139" s="17">
        <v>0</v>
      </c>
      <c r="E139" s="17">
        <v>0</v>
      </c>
      <c r="F139" s="17">
        <v>0</v>
      </c>
      <c r="G139" s="18">
        <f t="shared" si="5"/>
        <v>4</v>
      </c>
    </row>
  </sheetData>
  <autoFilter ref="B6:G6" xr:uid="{00000000-0009-0000-0000-000005000000}">
    <sortState xmlns:xlrd2="http://schemas.microsoft.com/office/spreadsheetml/2017/richdata2" ref="B7:G139">
      <sortCondition descending="1" ref="G6"/>
    </sortState>
  </autoFilter>
  <mergeCells count="1">
    <mergeCell ref="B2:L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7"/>
  <sheetViews>
    <sheetView zoomScale="80" zoomScaleNormal="80" workbookViewId="0"/>
  </sheetViews>
  <sheetFormatPr baseColWidth="10" defaultRowHeight="10.5" x14ac:dyDescent="0.25"/>
  <cols>
    <col min="1" max="1" width="53.453125" style="14" customWidth="1"/>
    <col min="2" max="4" width="10.90625" style="14"/>
    <col min="5" max="5" width="7.1796875" style="34" bestFit="1" customWidth="1"/>
    <col min="6" max="6" width="7.1796875" style="20" bestFit="1" customWidth="1"/>
    <col min="7" max="7" width="4.453125" style="20" bestFit="1" customWidth="1"/>
    <col min="8" max="8" width="10.90625" style="20"/>
    <col min="9" max="16384" width="10.90625" style="14"/>
  </cols>
  <sheetData>
    <row r="1" spans="1:16" s="12" customFormat="1" ht="15" thickBot="1" x14ac:dyDescent="0.4">
      <c r="F1" s="28"/>
      <c r="G1" s="28"/>
      <c r="H1" s="28"/>
    </row>
    <row r="2" spans="1:16" s="12" customFormat="1" ht="14.5" customHeight="1" x14ac:dyDescent="0.35">
      <c r="A2" s="84" t="s">
        <v>421</v>
      </c>
      <c r="B2" s="85"/>
      <c r="C2" s="85"/>
      <c r="D2" s="85"/>
      <c r="E2" s="85"/>
      <c r="F2" s="85"/>
      <c r="G2" s="85"/>
      <c r="H2" s="85"/>
      <c r="I2" s="85"/>
      <c r="J2" s="86"/>
      <c r="K2" s="13"/>
      <c r="L2" s="13"/>
      <c r="M2" s="13"/>
      <c r="N2" s="13"/>
      <c r="O2" s="13"/>
      <c r="P2" s="13"/>
    </row>
    <row r="3" spans="1:16" s="12" customFormat="1" ht="14.5" x14ac:dyDescent="0.35">
      <c r="A3" s="87"/>
      <c r="B3" s="88"/>
      <c r="C3" s="88"/>
      <c r="D3" s="88"/>
      <c r="E3" s="88"/>
      <c r="F3" s="88"/>
      <c r="G3" s="88"/>
      <c r="H3" s="88"/>
      <c r="I3" s="88"/>
      <c r="J3" s="89"/>
      <c r="K3" s="13"/>
      <c r="L3" s="13"/>
      <c r="M3" s="13"/>
      <c r="N3" s="13"/>
      <c r="O3" s="13"/>
      <c r="P3" s="13"/>
    </row>
    <row r="4" spans="1:16" s="12" customFormat="1" ht="15" thickBot="1" x14ac:dyDescent="0.4">
      <c r="A4" s="90"/>
      <c r="B4" s="91"/>
      <c r="C4" s="91"/>
      <c r="D4" s="91"/>
      <c r="E4" s="91"/>
      <c r="F4" s="91"/>
      <c r="G4" s="91"/>
      <c r="H4" s="91"/>
      <c r="I4" s="91"/>
      <c r="J4" s="92"/>
      <c r="K4" s="13"/>
      <c r="L4" s="13"/>
      <c r="M4" s="13"/>
      <c r="N4" s="13"/>
      <c r="O4" s="13"/>
      <c r="P4" s="13"/>
    </row>
    <row r="5" spans="1:16" s="12" customFormat="1" ht="14.5" x14ac:dyDescent="0.35">
      <c r="F5" s="28"/>
      <c r="G5" s="28"/>
      <c r="H5" s="28"/>
    </row>
    <row r="6" spans="1:16" ht="21" x14ac:dyDescent="0.25">
      <c r="A6" s="15" t="s">
        <v>2</v>
      </c>
      <c r="B6" s="15" t="s">
        <v>3</v>
      </c>
      <c r="C6" s="15" t="s">
        <v>4</v>
      </c>
      <c r="D6" s="15" t="s">
        <v>5</v>
      </c>
      <c r="E6" s="36" t="s">
        <v>1</v>
      </c>
      <c r="F6" s="32"/>
    </row>
    <row r="7" spans="1:16" x14ac:dyDescent="0.25">
      <c r="A7" s="15" t="s">
        <v>86</v>
      </c>
      <c r="B7" s="15">
        <v>212825.63</v>
      </c>
      <c r="C7" s="15">
        <v>40658.019999999997</v>
      </c>
      <c r="D7" s="15">
        <v>0</v>
      </c>
      <c r="E7" s="36">
        <f t="shared" ref="E7:E38" si="0">SUM(B7:D7)</f>
        <v>253483.65</v>
      </c>
      <c r="F7" s="32">
        <f>E7/1000</f>
        <v>253.48364999999998</v>
      </c>
    </row>
    <row r="8" spans="1:16" ht="20" x14ac:dyDescent="0.3">
      <c r="A8" s="19" t="s">
        <v>24</v>
      </c>
      <c r="B8" s="37">
        <v>155163.12</v>
      </c>
      <c r="C8" s="37">
        <v>23503.08</v>
      </c>
      <c r="D8" s="37">
        <v>0</v>
      </c>
      <c r="E8" s="38">
        <f t="shared" si="0"/>
        <v>178666.2</v>
      </c>
      <c r="F8" s="20">
        <f t="shared" ref="F8:F24" si="1">E8/1000</f>
        <v>178.6662</v>
      </c>
      <c r="G8" s="20" t="s">
        <v>345</v>
      </c>
      <c r="H8" s="35" t="s">
        <v>398</v>
      </c>
    </row>
    <row r="9" spans="1:16" ht="30" x14ac:dyDescent="0.3">
      <c r="A9" s="19" t="s">
        <v>49</v>
      </c>
      <c r="B9" s="37">
        <v>14121.6</v>
      </c>
      <c r="C9" s="37">
        <v>0</v>
      </c>
      <c r="D9" s="37">
        <v>0</v>
      </c>
      <c r="E9" s="38">
        <f t="shared" si="0"/>
        <v>14121.6</v>
      </c>
      <c r="F9" s="20">
        <f t="shared" si="1"/>
        <v>14.121600000000001</v>
      </c>
      <c r="G9" s="20" t="s">
        <v>341</v>
      </c>
      <c r="H9" s="35" t="s">
        <v>399</v>
      </c>
    </row>
    <row r="10" spans="1:16" ht="20" x14ac:dyDescent="0.3">
      <c r="A10" s="19" t="s">
        <v>16</v>
      </c>
      <c r="B10" s="37">
        <v>2551.52</v>
      </c>
      <c r="C10" s="37">
        <v>6642.23</v>
      </c>
      <c r="D10" s="37">
        <v>0</v>
      </c>
      <c r="E10" s="38">
        <f t="shared" si="0"/>
        <v>9193.75</v>
      </c>
      <c r="F10" s="20">
        <f t="shared" si="1"/>
        <v>9.1937499999999996</v>
      </c>
      <c r="G10" s="20" t="s">
        <v>342</v>
      </c>
      <c r="H10" s="35" t="s">
        <v>400</v>
      </c>
    </row>
    <row r="11" spans="1:16" ht="20" x14ac:dyDescent="0.3">
      <c r="A11" s="19" t="s">
        <v>76</v>
      </c>
      <c r="B11" s="37">
        <v>431.02</v>
      </c>
      <c r="C11" s="37">
        <v>5698.5</v>
      </c>
      <c r="D11" s="37">
        <v>0</v>
      </c>
      <c r="E11" s="38">
        <f t="shared" si="0"/>
        <v>6129.52</v>
      </c>
      <c r="F11" s="20">
        <f t="shared" si="1"/>
        <v>6.1295200000000003</v>
      </c>
      <c r="G11" s="20" t="s">
        <v>376</v>
      </c>
      <c r="H11" s="35" t="s">
        <v>401</v>
      </c>
    </row>
    <row r="12" spans="1:16" ht="20" x14ac:dyDescent="0.3">
      <c r="A12" s="19" t="s">
        <v>19</v>
      </c>
      <c r="B12" s="37">
        <v>4572.84</v>
      </c>
      <c r="C12" s="37">
        <v>892.74</v>
      </c>
      <c r="D12" s="37">
        <v>0</v>
      </c>
      <c r="E12" s="38">
        <f t="shared" si="0"/>
        <v>5465.58</v>
      </c>
      <c r="F12" s="20">
        <f t="shared" si="1"/>
        <v>5.4655800000000001</v>
      </c>
      <c r="G12" s="20" t="s">
        <v>346</v>
      </c>
      <c r="H12" s="35" t="s">
        <v>397</v>
      </c>
    </row>
    <row r="13" spans="1:16" ht="20" x14ac:dyDescent="0.25">
      <c r="A13" s="19" t="s">
        <v>25</v>
      </c>
      <c r="B13" s="37">
        <v>4220.3</v>
      </c>
      <c r="C13" s="37">
        <v>0</v>
      </c>
      <c r="D13" s="37">
        <v>0</v>
      </c>
      <c r="E13" s="38">
        <f t="shared" si="0"/>
        <v>4220.3</v>
      </c>
      <c r="F13" s="20">
        <f t="shared" si="1"/>
        <v>4.2202999999999999</v>
      </c>
      <c r="G13" s="20" t="s">
        <v>377</v>
      </c>
    </row>
    <row r="14" spans="1:16" ht="30" x14ac:dyDescent="0.25">
      <c r="A14" s="19" t="s">
        <v>22</v>
      </c>
      <c r="B14" s="37">
        <v>4132.7</v>
      </c>
      <c r="C14" s="37">
        <v>0</v>
      </c>
      <c r="D14" s="37">
        <v>0</v>
      </c>
      <c r="E14" s="38">
        <f t="shared" si="0"/>
        <v>4132.7</v>
      </c>
      <c r="F14" s="20">
        <f t="shared" si="1"/>
        <v>4.1326999999999998</v>
      </c>
      <c r="G14" s="20" t="s">
        <v>356</v>
      </c>
    </row>
    <row r="15" spans="1:16" x14ac:dyDescent="0.25">
      <c r="A15" s="19" t="s">
        <v>39</v>
      </c>
      <c r="B15" s="37">
        <v>3204.16</v>
      </c>
      <c r="C15" s="37">
        <v>0</v>
      </c>
      <c r="D15" s="37">
        <v>0</v>
      </c>
      <c r="E15" s="38">
        <f t="shared" si="0"/>
        <v>3204.16</v>
      </c>
      <c r="F15" s="20">
        <f t="shared" si="1"/>
        <v>3.2041599999999999</v>
      </c>
      <c r="G15" s="20" t="s">
        <v>340</v>
      </c>
    </row>
    <row r="16" spans="1:16" ht="20" x14ac:dyDescent="0.25">
      <c r="A16" s="19" t="s">
        <v>30</v>
      </c>
      <c r="B16" s="37">
        <v>2896.5</v>
      </c>
      <c r="C16" s="37">
        <v>75.2</v>
      </c>
      <c r="D16" s="37">
        <v>0</v>
      </c>
      <c r="E16" s="38">
        <f t="shared" si="0"/>
        <v>2971.7</v>
      </c>
      <c r="F16" s="20">
        <f t="shared" si="1"/>
        <v>2.9716999999999998</v>
      </c>
      <c r="G16" s="20" t="s">
        <v>343</v>
      </c>
    </row>
    <row r="17" spans="1:7" ht="20" x14ac:dyDescent="0.25">
      <c r="A17" s="19" t="s">
        <v>14</v>
      </c>
      <c r="B17" s="37">
        <v>90.5</v>
      </c>
      <c r="C17" s="37">
        <v>2757.26</v>
      </c>
      <c r="D17" s="37">
        <v>0</v>
      </c>
      <c r="E17" s="38">
        <f t="shared" si="0"/>
        <v>2847.76</v>
      </c>
      <c r="F17" s="20">
        <f t="shared" si="1"/>
        <v>2.8477600000000001</v>
      </c>
      <c r="G17" s="20" t="s">
        <v>347</v>
      </c>
    </row>
    <row r="18" spans="1:7" ht="20" x14ac:dyDescent="0.25">
      <c r="A18" s="19" t="s">
        <v>54</v>
      </c>
      <c r="B18" s="37">
        <v>2800</v>
      </c>
      <c r="C18" s="37">
        <v>0</v>
      </c>
      <c r="D18" s="37">
        <v>0</v>
      </c>
      <c r="E18" s="38">
        <f t="shared" si="0"/>
        <v>2800</v>
      </c>
      <c r="F18" s="20">
        <f t="shared" si="1"/>
        <v>2.8</v>
      </c>
    </row>
    <row r="19" spans="1:7" ht="30" x14ac:dyDescent="0.25">
      <c r="A19" s="19" t="s">
        <v>83</v>
      </c>
      <c r="B19" s="37">
        <v>2062.96</v>
      </c>
      <c r="C19" s="37">
        <v>447.66</v>
      </c>
      <c r="D19" s="37">
        <v>0</v>
      </c>
      <c r="E19" s="38">
        <f t="shared" si="0"/>
        <v>2510.62</v>
      </c>
      <c r="F19" s="20">
        <f t="shared" si="1"/>
        <v>2.5106199999999999</v>
      </c>
    </row>
    <row r="20" spans="1:7" ht="30" x14ac:dyDescent="0.25">
      <c r="A20" s="19" t="s">
        <v>82</v>
      </c>
      <c r="B20" s="37">
        <v>2498.56</v>
      </c>
      <c r="C20" s="37">
        <v>0</v>
      </c>
      <c r="D20" s="37">
        <v>0</v>
      </c>
      <c r="E20" s="38">
        <f t="shared" si="0"/>
        <v>2498.56</v>
      </c>
      <c r="F20" s="20">
        <f t="shared" si="1"/>
        <v>2.4985599999999999</v>
      </c>
    </row>
    <row r="21" spans="1:7" x14ac:dyDescent="0.25">
      <c r="A21" s="19" t="s">
        <v>35</v>
      </c>
      <c r="B21" s="37">
        <v>2022.03</v>
      </c>
      <c r="C21" s="37">
        <v>0</v>
      </c>
      <c r="D21" s="37">
        <v>0</v>
      </c>
      <c r="E21" s="38">
        <f t="shared" si="0"/>
        <v>2022.03</v>
      </c>
      <c r="F21" s="20">
        <f t="shared" si="1"/>
        <v>2.02203</v>
      </c>
    </row>
    <row r="22" spans="1:7" x14ac:dyDescent="0.25">
      <c r="A22" s="19" t="s">
        <v>52</v>
      </c>
      <c r="B22" s="37">
        <v>1868</v>
      </c>
      <c r="C22" s="37">
        <v>0</v>
      </c>
      <c r="D22" s="37">
        <v>0</v>
      </c>
      <c r="E22" s="38">
        <f t="shared" si="0"/>
        <v>1868</v>
      </c>
      <c r="F22" s="20">
        <f t="shared" si="1"/>
        <v>1.8680000000000001</v>
      </c>
    </row>
    <row r="23" spans="1:7" ht="20" customHeight="1" x14ac:dyDescent="0.25">
      <c r="A23" s="19" t="s">
        <v>29</v>
      </c>
      <c r="B23" s="37">
        <v>1769</v>
      </c>
      <c r="C23" s="37">
        <v>0</v>
      </c>
      <c r="D23" s="37">
        <v>0</v>
      </c>
      <c r="E23" s="38">
        <f t="shared" si="0"/>
        <v>1769</v>
      </c>
      <c r="F23" s="20">
        <f t="shared" si="1"/>
        <v>1.7689999999999999</v>
      </c>
    </row>
    <row r="24" spans="1:7" ht="20" x14ac:dyDescent="0.25">
      <c r="A24" s="19" t="s">
        <v>7</v>
      </c>
      <c r="B24" s="37">
        <v>1718.3</v>
      </c>
      <c r="C24" s="37">
        <v>0</v>
      </c>
      <c r="D24" s="37">
        <v>0</v>
      </c>
      <c r="E24" s="38">
        <f t="shared" si="0"/>
        <v>1718.3</v>
      </c>
      <c r="F24" s="20">
        <f t="shared" si="1"/>
        <v>1.7182999999999999</v>
      </c>
    </row>
    <row r="25" spans="1:7" ht="40" x14ac:dyDescent="0.25">
      <c r="A25" s="19" t="s">
        <v>48</v>
      </c>
      <c r="B25" s="37">
        <v>1275.53</v>
      </c>
      <c r="C25" s="37">
        <v>0</v>
      </c>
      <c r="D25" s="37">
        <v>0</v>
      </c>
      <c r="E25" s="38">
        <f t="shared" si="0"/>
        <v>1275.53</v>
      </c>
    </row>
    <row r="26" spans="1:7" ht="40" x14ac:dyDescent="0.25">
      <c r="A26" s="19" t="s">
        <v>77</v>
      </c>
      <c r="B26" s="37">
        <v>949.5</v>
      </c>
      <c r="C26" s="37">
        <v>0</v>
      </c>
      <c r="D26" s="37">
        <v>0</v>
      </c>
      <c r="E26" s="38">
        <f t="shared" si="0"/>
        <v>949.5</v>
      </c>
    </row>
    <row r="27" spans="1:7" ht="70" x14ac:dyDescent="0.25">
      <c r="A27" s="19" t="s">
        <v>59</v>
      </c>
      <c r="B27" s="37">
        <v>884.95</v>
      </c>
      <c r="C27" s="37">
        <v>0</v>
      </c>
      <c r="D27" s="37">
        <v>0</v>
      </c>
      <c r="E27" s="38">
        <f t="shared" si="0"/>
        <v>884.95</v>
      </c>
    </row>
    <row r="28" spans="1:7" ht="20" x14ac:dyDescent="0.25">
      <c r="A28" s="19" t="s">
        <v>38</v>
      </c>
      <c r="B28" s="37">
        <v>526.83000000000004</v>
      </c>
      <c r="C28" s="37">
        <v>0</v>
      </c>
      <c r="D28" s="37">
        <v>0</v>
      </c>
      <c r="E28" s="38">
        <f t="shared" si="0"/>
        <v>526.83000000000004</v>
      </c>
    </row>
    <row r="29" spans="1:7" ht="20" x14ac:dyDescent="0.25">
      <c r="A29" s="19" t="s">
        <v>41</v>
      </c>
      <c r="B29" s="37">
        <v>435.7</v>
      </c>
      <c r="C29" s="37">
        <v>80.099999999999994</v>
      </c>
      <c r="D29" s="37">
        <v>0</v>
      </c>
      <c r="E29" s="38">
        <f t="shared" si="0"/>
        <v>515.79999999999995</v>
      </c>
    </row>
    <row r="30" spans="1:7" ht="30" x14ac:dyDescent="0.25">
      <c r="A30" s="19" t="s">
        <v>56</v>
      </c>
      <c r="B30" s="37">
        <v>438.7</v>
      </c>
      <c r="C30" s="37">
        <v>0</v>
      </c>
      <c r="D30" s="37">
        <v>0</v>
      </c>
      <c r="E30" s="38">
        <f t="shared" si="0"/>
        <v>438.7</v>
      </c>
    </row>
    <row r="31" spans="1:7" ht="20" x14ac:dyDescent="0.25">
      <c r="A31" s="19" t="s">
        <v>42</v>
      </c>
      <c r="B31" s="37">
        <v>384.42</v>
      </c>
      <c r="C31" s="37">
        <v>15</v>
      </c>
      <c r="D31" s="37">
        <v>0</v>
      </c>
      <c r="E31" s="38">
        <f t="shared" si="0"/>
        <v>399.42</v>
      </c>
    </row>
    <row r="32" spans="1:7" ht="20" x14ac:dyDescent="0.25">
      <c r="A32" s="19" t="s">
        <v>61</v>
      </c>
      <c r="B32" s="37">
        <v>385</v>
      </c>
      <c r="C32" s="37">
        <v>0</v>
      </c>
      <c r="D32" s="37">
        <v>0</v>
      </c>
      <c r="E32" s="38">
        <f t="shared" si="0"/>
        <v>385</v>
      </c>
    </row>
    <row r="33" spans="1:5" ht="30" x14ac:dyDescent="0.25">
      <c r="A33" s="19" t="s">
        <v>79</v>
      </c>
      <c r="B33" s="37">
        <v>360</v>
      </c>
      <c r="C33" s="37">
        <v>0</v>
      </c>
      <c r="D33" s="37">
        <v>0</v>
      </c>
      <c r="E33" s="38">
        <f t="shared" si="0"/>
        <v>360</v>
      </c>
    </row>
    <row r="34" spans="1:5" ht="20" x14ac:dyDescent="0.25">
      <c r="A34" s="19" t="s">
        <v>64</v>
      </c>
      <c r="B34" s="37">
        <v>63.2</v>
      </c>
      <c r="C34" s="37">
        <v>237.25</v>
      </c>
      <c r="D34" s="37">
        <v>0</v>
      </c>
      <c r="E34" s="38">
        <f t="shared" si="0"/>
        <v>300.45</v>
      </c>
    </row>
    <row r="35" spans="1:5" ht="30" x14ac:dyDescent="0.25">
      <c r="A35" s="19" t="s">
        <v>26</v>
      </c>
      <c r="B35" s="37">
        <v>250</v>
      </c>
      <c r="C35" s="37">
        <v>0</v>
      </c>
      <c r="D35" s="37">
        <v>0</v>
      </c>
      <c r="E35" s="38">
        <f t="shared" si="0"/>
        <v>250</v>
      </c>
    </row>
    <row r="36" spans="1:5" x14ac:dyDescent="0.25">
      <c r="A36" s="19" t="s">
        <v>34</v>
      </c>
      <c r="B36" s="37">
        <v>218</v>
      </c>
      <c r="C36" s="37">
        <v>0</v>
      </c>
      <c r="D36" s="37">
        <v>0</v>
      </c>
      <c r="E36" s="38">
        <f t="shared" si="0"/>
        <v>218</v>
      </c>
    </row>
    <row r="37" spans="1:5" ht="20" x14ac:dyDescent="0.25">
      <c r="A37" s="19" t="s">
        <v>28</v>
      </c>
      <c r="B37" s="37">
        <v>0</v>
      </c>
      <c r="C37" s="37">
        <v>191</v>
      </c>
      <c r="D37" s="37">
        <v>0</v>
      </c>
      <c r="E37" s="38">
        <f t="shared" si="0"/>
        <v>191</v>
      </c>
    </row>
    <row r="38" spans="1:5" x14ac:dyDescent="0.25">
      <c r="A38" s="19" t="s">
        <v>71</v>
      </c>
      <c r="B38" s="37">
        <v>124</v>
      </c>
      <c r="C38" s="37">
        <v>0</v>
      </c>
      <c r="D38" s="37">
        <v>0</v>
      </c>
      <c r="E38" s="38">
        <f t="shared" si="0"/>
        <v>124</v>
      </c>
    </row>
    <row r="39" spans="1:5" x14ac:dyDescent="0.25">
      <c r="A39" s="19" t="s">
        <v>53</v>
      </c>
      <c r="B39" s="37">
        <v>0</v>
      </c>
      <c r="C39" s="37">
        <v>113</v>
      </c>
      <c r="D39" s="37">
        <v>0</v>
      </c>
      <c r="E39" s="38">
        <f t="shared" ref="E39:E70" si="2">SUM(B39:D39)</f>
        <v>113</v>
      </c>
    </row>
    <row r="40" spans="1:5" ht="30" x14ac:dyDescent="0.25">
      <c r="A40" s="19" t="s">
        <v>84</v>
      </c>
      <c r="B40" s="37">
        <v>56.8</v>
      </c>
      <c r="C40" s="37">
        <v>5</v>
      </c>
      <c r="D40" s="37">
        <v>0</v>
      </c>
      <c r="E40" s="38">
        <f t="shared" si="2"/>
        <v>61.8</v>
      </c>
    </row>
    <row r="41" spans="1:5" x14ac:dyDescent="0.25">
      <c r="A41" s="19" t="s">
        <v>43</v>
      </c>
      <c r="B41" s="37">
        <v>47.12</v>
      </c>
      <c r="C41" s="37">
        <v>0</v>
      </c>
      <c r="D41" s="37">
        <v>0</v>
      </c>
      <c r="E41" s="38">
        <f t="shared" si="2"/>
        <v>47.12</v>
      </c>
    </row>
    <row r="42" spans="1:5" x14ac:dyDescent="0.25">
      <c r="A42" s="19" t="s">
        <v>11</v>
      </c>
      <c r="B42" s="37">
        <v>41.5</v>
      </c>
      <c r="C42" s="37">
        <v>0</v>
      </c>
      <c r="D42" s="37">
        <v>0</v>
      </c>
      <c r="E42" s="38">
        <f t="shared" si="2"/>
        <v>41.5</v>
      </c>
    </row>
    <row r="43" spans="1:5" ht="20" x14ac:dyDescent="0.25">
      <c r="A43" s="19" t="s">
        <v>6</v>
      </c>
      <c r="B43" s="37">
        <v>36.799999999999997</v>
      </c>
      <c r="C43" s="37">
        <v>0</v>
      </c>
      <c r="D43" s="37">
        <v>0</v>
      </c>
      <c r="E43" s="38">
        <f t="shared" si="2"/>
        <v>36.799999999999997</v>
      </c>
    </row>
    <row r="44" spans="1:5" ht="20" x14ac:dyDescent="0.25">
      <c r="A44" s="19" t="s">
        <v>12</v>
      </c>
      <c r="B44" s="37">
        <v>33.75</v>
      </c>
      <c r="C44" s="37">
        <v>0</v>
      </c>
      <c r="D44" s="37">
        <v>0</v>
      </c>
      <c r="E44" s="38">
        <f t="shared" si="2"/>
        <v>33.75</v>
      </c>
    </row>
    <row r="45" spans="1:5" x14ac:dyDescent="0.25">
      <c r="A45" s="19" t="s">
        <v>32</v>
      </c>
      <c r="B45" s="37">
        <v>32</v>
      </c>
      <c r="C45" s="37">
        <v>0</v>
      </c>
      <c r="D45" s="37">
        <v>0</v>
      </c>
      <c r="E45" s="38">
        <f t="shared" si="2"/>
        <v>32</v>
      </c>
    </row>
    <row r="46" spans="1:5" ht="40" x14ac:dyDescent="0.25">
      <c r="A46" s="19" t="s">
        <v>58</v>
      </c>
      <c r="B46" s="37">
        <v>32</v>
      </c>
      <c r="C46" s="37">
        <v>0</v>
      </c>
      <c r="D46" s="37">
        <v>0</v>
      </c>
      <c r="E46" s="38">
        <f t="shared" si="2"/>
        <v>32</v>
      </c>
    </row>
    <row r="47" spans="1:5" ht="40" x14ac:dyDescent="0.25">
      <c r="A47" s="19" t="s">
        <v>74</v>
      </c>
      <c r="B47" s="37">
        <v>30.5</v>
      </c>
      <c r="C47" s="37">
        <v>0</v>
      </c>
      <c r="D47" s="37">
        <v>0</v>
      </c>
      <c r="E47" s="38">
        <f t="shared" si="2"/>
        <v>30.5</v>
      </c>
    </row>
    <row r="48" spans="1:5" ht="20" x14ac:dyDescent="0.25">
      <c r="A48" s="19" t="s">
        <v>8</v>
      </c>
      <c r="B48" s="37">
        <v>29</v>
      </c>
      <c r="C48" s="37">
        <v>0</v>
      </c>
      <c r="D48" s="37">
        <v>0</v>
      </c>
      <c r="E48" s="38">
        <f t="shared" si="2"/>
        <v>29</v>
      </c>
    </row>
    <row r="49" spans="1:5" ht="20" x14ac:dyDescent="0.25">
      <c r="A49" s="19" t="s">
        <v>23</v>
      </c>
      <c r="B49" s="37">
        <v>25.5</v>
      </c>
      <c r="C49" s="37">
        <v>0</v>
      </c>
      <c r="D49" s="37">
        <v>0</v>
      </c>
      <c r="E49" s="38">
        <f t="shared" si="2"/>
        <v>25.5</v>
      </c>
    </row>
    <row r="50" spans="1:5" ht="20" x14ac:dyDescent="0.25">
      <c r="A50" s="19" t="s">
        <v>13</v>
      </c>
      <c r="B50" s="37">
        <v>20</v>
      </c>
      <c r="C50" s="37">
        <v>0</v>
      </c>
      <c r="D50" s="37">
        <v>0</v>
      </c>
      <c r="E50" s="38">
        <f t="shared" si="2"/>
        <v>20</v>
      </c>
    </row>
    <row r="51" spans="1:5" ht="20" x14ac:dyDescent="0.25">
      <c r="A51" s="19" t="s">
        <v>36</v>
      </c>
      <c r="B51" s="37">
        <v>10</v>
      </c>
      <c r="C51" s="37">
        <v>0</v>
      </c>
      <c r="D51" s="37">
        <v>0</v>
      </c>
      <c r="E51" s="38">
        <f t="shared" si="2"/>
        <v>10</v>
      </c>
    </row>
    <row r="52" spans="1:5" x14ac:dyDescent="0.25">
      <c r="A52" s="19" t="s">
        <v>60</v>
      </c>
      <c r="B52" s="37">
        <v>10</v>
      </c>
      <c r="C52" s="37">
        <v>0</v>
      </c>
      <c r="D52" s="37">
        <v>0</v>
      </c>
      <c r="E52" s="38">
        <f t="shared" si="2"/>
        <v>10</v>
      </c>
    </row>
    <row r="53" spans="1:5" ht="20" x14ac:dyDescent="0.25">
      <c r="A53" s="19" t="s">
        <v>50</v>
      </c>
      <c r="B53" s="37">
        <v>1</v>
      </c>
      <c r="C53" s="37">
        <v>0</v>
      </c>
      <c r="D53" s="37">
        <v>0</v>
      </c>
      <c r="E53" s="38">
        <f t="shared" si="2"/>
        <v>1</v>
      </c>
    </row>
    <row r="54" spans="1:5" x14ac:dyDescent="0.25">
      <c r="A54" s="19" t="s">
        <v>72</v>
      </c>
      <c r="B54" s="37">
        <v>0.4</v>
      </c>
      <c r="C54" s="37">
        <v>0</v>
      </c>
      <c r="D54" s="37">
        <v>0</v>
      </c>
      <c r="E54" s="38">
        <f t="shared" si="2"/>
        <v>0.4</v>
      </c>
    </row>
    <row r="55" spans="1:5" x14ac:dyDescent="0.25">
      <c r="A55" s="19" t="s">
        <v>57</v>
      </c>
      <c r="B55" s="37">
        <v>0.32</v>
      </c>
      <c r="C55" s="37">
        <v>0</v>
      </c>
      <c r="D55" s="37">
        <v>0</v>
      </c>
      <c r="E55" s="38">
        <f t="shared" si="2"/>
        <v>0.32</v>
      </c>
    </row>
    <row r="56" spans="1:5" x14ac:dyDescent="0.25">
      <c r="A56" s="19" t="s">
        <v>9</v>
      </c>
      <c r="B56" s="37">
        <v>0</v>
      </c>
      <c r="C56" s="37">
        <v>0</v>
      </c>
      <c r="D56" s="37">
        <v>0</v>
      </c>
      <c r="E56" s="38">
        <f t="shared" si="2"/>
        <v>0</v>
      </c>
    </row>
    <row r="57" spans="1:5" ht="20" x14ac:dyDescent="0.25">
      <c r="A57" s="19" t="s">
        <v>10</v>
      </c>
      <c r="B57" s="37">
        <v>0</v>
      </c>
      <c r="C57" s="37">
        <v>0</v>
      </c>
      <c r="D57" s="37">
        <v>0</v>
      </c>
      <c r="E57" s="38">
        <f t="shared" si="2"/>
        <v>0</v>
      </c>
    </row>
    <row r="58" spans="1:5" ht="20" x14ac:dyDescent="0.25">
      <c r="A58" s="19" t="s">
        <v>15</v>
      </c>
      <c r="B58" s="37">
        <v>0</v>
      </c>
      <c r="C58" s="37">
        <v>0</v>
      </c>
      <c r="D58" s="37">
        <v>0</v>
      </c>
      <c r="E58" s="38">
        <f t="shared" si="2"/>
        <v>0</v>
      </c>
    </row>
    <row r="59" spans="1:5" ht="30" x14ac:dyDescent="0.25">
      <c r="A59" s="19" t="s">
        <v>17</v>
      </c>
      <c r="B59" s="37">
        <v>0</v>
      </c>
      <c r="C59" s="37">
        <v>0</v>
      </c>
      <c r="D59" s="37">
        <v>0</v>
      </c>
      <c r="E59" s="38">
        <f t="shared" si="2"/>
        <v>0</v>
      </c>
    </row>
    <row r="60" spans="1:5" ht="20" x14ac:dyDescent="0.25">
      <c r="A60" s="19" t="s">
        <v>18</v>
      </c>
      <c r="B60" s="37">
        <v>0</v>
      </c>
      <c r="C60" s="37">
        <v>0</v>
      </c>
      <c r="D60" s="37">
        <v>0</v>
      </c>
      <c r="E60" s="38">
        <f t="shared" si="2"/>
        <v>0</v>
      </c>
    </row>
    <row r="61" spans="1:5" ht="20" x14ac:dyDescent="0.25">
      <c r="A61" s="19" t="s">
        <v>20</v>
      </c>
      <c r="B61" s="37">
        <v>0</v>
      </c>
      <c r="C61" s="37">
        <v>0</v>
      </c>
      <c r="D61" s="37">
        <v>0</v>
      </c>
      <c r="E61" s="38">
        <f t="shared" si="2"/>
        <v>0</v>
      </c>
    </row>
    <row r="62" spans="1:5" ht="20" x14ac:dyDescent="0.25">
      <c r="A62" s="19" t="s">
        <v>21</v>
      </c>
      <c r="B62" s="37">
        <v>0</v>
      </c>
      <c r="C62" s="37">
        <v>0</v>
      </c>
      <c r="D62" s="37">
        <v>0</v>
      </c>
      <c r="E62" s="38">
        <f t="shared" si="2"/>
        <v>0</v>
      </c>
    </row>
    <row r="63" spans="1:5" ht="20" x14ac:dyDescent="0.25">
      <c r="A63" s="19" t="s">
        <v>27</v>
      </c>
      <c r="B63" s="37">
        <v>0</v>
      </c>
      <c r="C63" s="37">
        <v>0</v>
      </c>
      <c r="D63" s="37">
        <v>0</v>
      </c>
      <c r="E63" s="38">
        <f t="shared" si="2"/>
        <v>0</v>
      </c>
    </row>
    <row r="64" spans="1:5" x14ac:dyDescent="0.25">
      <c r="A64" s="19" t="s">
        <v>31</v>
      </c>
      <c r="B64" s="37">
        <v>0</v>
      </c>
      <c r="C64" s="37">
        <v>0</v>
      </c>
      <c r="D64" s="37">
        <v>0</v>
      </c>
      <c r="E64" s="38">
        <f t="shared" si="2"/>
        <v>0</v>
      </c>
    </row>
    <row r="65" spans="1:5" ht="20" x14ac:dyDescent="0.25">
      <c r="A65" s="19" t="s">
        <v>33</v>
      </c>
      <c r="B65" s="37">
        <v>0</v>
      </c>
      <c r="C65" s="37">
        <v>0</v>
      </c>
      <c r="D65" s="37">
        <v>0</v>
      </c>
      <c r="E65" s="38">
        <f t="shared" si="2"/>
        <v>0</v>
      </c>
    </row>
    <row r="66" spans="1:5" ht="20" x14ac:dyDescent="0.25">
      <c r="A66" s="19" t="s">
        <v>37</v>
      </c>
      <c r="B66" s="37">
        <v>0</v>
      </c>
      <c r="C66" s="37">
        <v>0</v>
      </c>
      <c r="D66" s="37">
        <v>0</v>
      </c>
      <c r="E66" s="38">
        <f t="shared" si="2"/>
        <v>0</v>
      </c>
    </row>
    <row r="67" spans="1:5" x14ac:dyDescent="0.25">
      <c r="A67" s="19" t="s">
        <v>40</v>
      </c>
      <c r="B67" s="37">
        <v>0</v>
      </c>
      <c r="C67" s="37">
        <v>0</v>
      </c>
      <c r="D67" s="37">
        <v>0</v>
      </c>
      <c r="E67" s="38">
        <f t="shared" si="2"/>
        <v>0</v>
      </c>
    </row>
    <row r="68" spans="1:5" ht="20" x14ac:dyDescent="0.25">
      <c r="A68" s="19" t="s">
        <v>44</v>
      </c>
      <c r="B68" s="37">
        <v>0</v>
      </c>
      <c r="C68" s="37">
        <v>0</v>
      </c>
      <c r="D68" s="37">
        <v>0</v>
      </c>
      <c r="E68" s="38">
        <f t="shared" si="2"/>
        <v>0</v>
      </c>
    </row>
    <row r="69" spans="1:5" ht="20" x14ac:dyDescent="0.25">
      <c r="A69" s="19" t="s">
        <v>45</v>
      </c>
      <c r="B69" s="37">
        <v>0</v>
      </c>
      <c r="C69" s="37">
        <v>0</v>
      </c>
      <c r="D69" s="37">
        <v>0</v>
      </c>
      <c r="E69" s="38">
        <f t="shared" si="2"/>
        <v>0</v>
      </c>
    </row>
    <row r="70" spans="1:5" ht="20" x14ac:dyDescent="0.25">
      <c r="A70" s="19" t="s">
        <v>46</v>
      </c>
      <c r="B70" s="37">
        <v>0</v>
      </c>
      <c r="C70" s="37">
        <v>0</v>
      </c>
      <c r="D70" s="37">
        <v>0</v>
      </c>
      <c r="E70" s="38">
        <f t="shared" si="2"/>
        <v>0</v>
      </c>
    </row>
    <row r="71" spans="1:5" ht="30" x14ac:dyDescent="0.25">
      <c r="A71" s="19" t="s">
        <v>47</v>
      </c>
      <c r="B71" s="37">
        <v>0</v>
      </c>
      <c r="C71" s="37">
        <v>0</v>
      </c>
      <c r="D71" s="37">
        <v>0</v>
      </c>
      <c r="E71" s="38">
        <f t="shared" ref="E71:E87" si="3">SUM(B71:D71)</f>
        <v>0</v>
      </c>
    </row>
    <row r="72" spans="1:5" ht="20" x14ac:dyDescent="0.25">
      <c r="A72" s="19" t="s">
        <v>51</v>
      </c>
      <c r="B72" s="37">
        <v>0</v>
      </c>
      <c r="C72" s="37">
        <v>0</v>
      </c>
      <c r="D72" s="37">
        <v>0</v>
      </c>
      <c r="E72" s="38">
        <f t="shared" si="3"/>
        <v>0</v>
      </c>
    </row>
    <row r="73" spans="1:5" ht="30" x14ac:dyDescent="0.25">
      <c r="A73" s="19" t="s">
        <v>55</v>
      </c>
      <c r="B73" s="37">
        <v>0</v>
      </c>
      <c r="C73" s="37">
        <v>0</v>
      </c>
      <c r="D73" s="37">
        <v>0</v>
      </c>
      <c r="E73" s="38">
        <f t="shared" si="3"/>
        <v>0</v>
      </c>
    </row>
    <row r="74" spans="1:5" x14ac:dyDescent="0.25">
      <c r="A74" s="19" t="s">
        <v>62</v>
      </c>
      <c r="B74" s="37">
        <v>0</v>
      </c>
      <c r="C74" s="37">
        <v>0</v>
      </c>
      <c r="D74" s="37">
        <v>0</v>
      </c>
      <c r="E74" s="38">
        <f t="shared" si="3"/>
        <v>0</v>
      </c>
    </row>
    <row r="75" spans="1:5" ht="20" x14ac:dyDescent="0.25">
      <c r="A75" s="19" t="s">
        <v>63</v>
      </c>
      <c r="B75" s="37">
        <v>0</v>
      </c>
      <c r="C75" s="37">
        <v>0</v>
      </c>
      <c r="D75" s="37">
        <v>0</v>
      </c>
      <c r="E75" s="38">
        <f t="shared" si="3"/>
        <v>0</v>
      </c>
    </row>
    <row r="76" spans="1:5" x14ac:dyDescent="0.25">
      <c r="A76" s="19" t="s">
        <v>65</v>
      </c>
      <c r="B76" s="37">
        <v>0</v>
      </c>
      <c r="C76" s="37">
        <v>0</v>
      </c>
      <c r="D76" s="37">
        <v>0</v>
      </c>
      <c r="E76" s="38">
        <f t="shared" si="3"/>
        <v>0</v>
      </c>
    </row>
    <row r="77" spans="1:5" ht="20" x14ac:dyDescent="0.25">
      <c r="A77" s="19" t="s">
        <v>66</v>
      </c>
      <c r="B77" s="37">
        <v>0</v>
      </c>
      <c r="C77" s="37">
        <v>0</v>
      </c>
      <c r="D77" s="37">
        <v>0</v>
      </c>
      <c r="E77" s="38">
        <f t="shared" si="3"/>
        <v>0</v>
      </c>
    </row>
    <row r="78" spans="1:5" ht="20" x14ac:dyDescent="0.25">
      <c r="A78" s="19" t="s">
        <v>67</v>
      </c>
      <c r="B78" s="37">
        <v>0</v>
      </c>
      <c r="C78" s="37">
        <v>0</v>
      </c>
      <c r="D78" s="37">
        <v>0</v>
      </c>
      <c r="E78" s="38">
        <f t="shared" si="3"/>
        <v>0</v>
      </c>
    </row>
    <row r="79" spans="1:5" x14ac:dyDescent="0.25">
      <c r="A79" s="19" t="s">
        <v>68</v>
      </c>
      <c r="B79" s="37">
        <v>0</v>
      </c>
      <c r="C79" s="37">
        <v>0</v>
      </c>
      <c r="D79" s="37">
        <v>0</v>
      </c>
      <c r="E79" s="38">
        <f t="shared" si="3"/>
        <v>0</v>
      </c>
    </row>
    <row r="80" spans="1:5" ht="30" x14ac:dyDescent="0.25">
      <c r="A80" s="19" t="s">
        <v>69</v>
      </c>
      <c r="B80" s="37">
        <v>0</v>
      </c>
      <c r="C80" s="37">
        <v>0</v>
      </c>
      <c r="D80" s="37">
        <v>0</v>
      </c>
      <c r="E80" s="38">
        <f t="shared" si="3"/>
        <v>0</v>
      </c>
    </row>
    <row r="81" spans="1:5" x14ac:dyDescent="0.25">
      <c r="A81" s="19" t="s">
        <v>70</v>
      </c>
      <c r="B81" s="37">
        <v>0</v>
      </c>
      <c r="C81" s="37">
        <v>0</v>
      </c>
      <c r="D81" s="37">
        <v>0</v>
      </c>
      <c r="E81" s="38">
        <f t="shared" si="3"/>
        <v>0</v>
      </c>
    </row>
    <row r="82" spans="1:5" x14ac:dyDescent="0.25">
      <c r="A82" s="19" t="s">
        <v>73</v>
      </c>
      <c r="B82" s="37">
        <v>0</v>
      </c>
      <c r="C82" s="37">
        <v>0</v>
      </c>
      <c r="D82" s="37">
        <v>0</v>
      </c>
      <c r="E82" s="38">
        <f t="shared" si="3"/>
        <v>0</v>
      </c>
    </row>
    <row r="83" spans="1:5" ht="20" x14ac:dyDescent="0.25">
      <c r="A83" s="19" t="s">
        <v>75</v>
      </c>
      <c r="B83" s="37">
        <v>0</v>
      </c>
      <c r="C83" s="37">
        <v>0</v>
      </c>
      <c r="D83" s="37">
        <v>0</v>
      </c>
      <c r="E83" s="38">
        <f t="shared" si="3"/>
        <v>0</v>
      </c>
    </row>
    <row r="84" spans="1:5" ht="20" x14ac:dyDescent="0.25">
      <c r="A84" s="19" t="s">
        <v>78</v>
      </c>
      <c r="B84" s="37">
        <v>0</v>
      </c>
      <c r="C84" s="37">
        <v>0</v>
      </c>
      <c r="D84" s="37">
        <v>0</v>
      </c>
      <c r="E84" s="38">
        <f t="shared" si="3"/>
        <v>0</v>
      </c>
    </row>
    <row r="85" spans="1:5" ht="30" x14ac:dyDescent="0.25">
      <c r="A85" s="19" t="s">
        <v>80</v>
      </c>
      <c r="B85" s="37">
        <v>0</v>
      </c>
      <c r="C85" s="37">
        <v>0</v>
      </c>
      <c r="D85" s="37">
        <v>0</v>
      </c>
      <c r="E85" s="38">
        <f t="shared" si="3"/>
        <v>0</v>
      </c>
    </row>
    <row r="86" spans="1:5" x14ac:dyDescent="0.25">
      <c r="A86" s="19" t="s">
        <v>81</v>
      </c>
      <c r="B86" s="37">
        <v>0</v>
      </c>
      <c r="C86" s="37">
        <v>0</v>
      </c>
      <c r="D86" s="37">
        <v>0</v>
      </c>
      <c r="E86" s="38">
        <f t="shared" si="3"/>
        <v>0</v>
      </c>
    </row>
    <row r="87" spans="1:5" ht="20" x14ac:dyDescent="0.25">
      <c r="A87" s="19" t="s">
        <v>85</v>
      </c>
      <c r="B87" s="37">
        <v>0</v>
      </c>
      <c r="C87" s="37">
        <v>0</v>
      </c>
      <c r="D87" s="37">
        <v>0</v>
      </c>
      <c r="E87" s="38">
        <f t="shared" si="3"/>
        <v>0</v>
      </c>
    </row>
  </sheetData>
  <autoFilter ref="A6:E91" xr:uid="{00000000-0009-0000-0000-000006000000}">
    <sortState xmlns:xlrd2="http://schemas.microsoft.com/office/spreadsheetml/2017/richdata2" ref="A7:E87">
      <sortCondition descending="1" ref="E6"/>
    </sortState>
  </autoFilter>
  <mergeCells count="1">
    <mergeCell ref="A2:J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5"/>
  <sheetViews>
    <sheetView zoomScale="90" zoomScaleNormal="90" workbookViewId="0"/>
  </sheetViews>
  <sheetFormatPr baseColWidth="10" defaultRowHeight="14.5" x14ac:dyDescent="0.35"/>
  <cols>
    <col min="1" max="1" width="59.26953125" style="12" customWidth="1"/>
    <col min="2" max="2" width="9.36328125" style="12" customWidth="1"/>
    <col min="3" max="4" width="8.90625" style="12" customWidth="1"/>
    <col min="5" max="5" width="7.90625" style="12" customWidth="1"/>
    <col min="6" max="6" width="3.36328125" style="28" bestFit="1" customWidth="1"/>
    <col min="7" max="7" width="6.6328125" style="28" bestFit="1" customWidth="1"/>
    <col min="8" max="8" width="10.90625" style="28"/>
    <col min="9" max="16384" width="10.90625" style="12"/>
  </cols>
  <sheetData>
    <row r="1" spans="1:14" ht="15" thickBot="1" x14ac:dyDescent="0.4"/>
    <row r="2" spans="1:14" ht="14.5" customHeight="1" x14ac:dyDescent="0.35">
      <c r="A2" s="84" t="s">
        <v>424</v>
      </c>
      <c r="B2" s="85"/>
      <c r="C2" s="85"/>
      <c r="D2" s="85"/>
      <c r="E2" s="85"/>
      <c r="F2" s="85"/>
      <c r="G2" s="85"/>
      <c r="H2" s="86"/>
      <c r="I2" s="13"/>
      <c r="J2" s="13"/>
      <c r="K2" s="13"/>
      <c r="L2" s="13"/>
      <c r="M2" s="13"/>
      <c r="N2" s="13"/>
    </row>
    <row r="3" spans="1:14" x14ac:dyDescent="0.35">
      <c r="A3" s="87"/>
      <c r="B3" s="88"/>
      <c r="C3" s="88"/>
      <c r="D3" s="88"/>
      <c r="E3" s="88"/>
      <c r="F3" s="88"/>
      <c r="G3" s="88"/>
      <c r="H3" s="89"/>
      <c r="I3" s="13"/>
      <c r="J3" s="13"/>
      <c r="K3" s="13"/>
      <c r="L3" s="13"/>
      <c r="M3" s="13"/>
      <c r="N3" s="13"/>
    </row>
    <row r="4" spans="1:14" ht="15" thickBot="1" x14ac:dyDescent="0.4">
      <c r="A4" s="90"/>
      <c r="B4" s="91"/>
      <c r="C4" s="91"/>
      <c r="D4" s="91"/>
      <c r="E4" s="91"/>
      <c r="F4" s="91"/>
      <c r="G4" s="91"/>
      <c r="H4" s="92"/>
      <c r="I4" s="13"/>
      <c r="J4" s="13"/>
      <c r="K4" s="13"/>
      <c r="L4" s="13"/>
      <c r="M4" s="13"/>
      <c r="N4" s="13"/>
    </row>
    <row r="6" spans="1:14" ht="16" x14ac:dyDescent="0.35">
      <c r="A6" s="40" t="s">
        <v>2</v>
      </c>
      <c r="B6" s="40" t="s">
        <v>3</v>
      </c>
      <c r="C6" s="40" t="s">
        <v>4</v>
      </c>
      <c r="D6" s="40" t="s">
        <v>5</v>
      </c>
      <c r="E6" s="40" t="s">
        <v>1</v>
      </c>
    </row>
    <row r="7" spans="1:14" x14ac:dyDescent="0.35">
      <c r="A7" s="40" t="s">
        <v>86</v>
      </c>
      <c r="B7" s="40">
        <v>1330634.68</v>
      </c>
      <c r="C7" s="40">
        <v>1607076.86</v>
      </c>
      <c r="D7" s="40">
        <v>54.7</v>
      </c>
      <c r="E7" s="40">
        <f t="shared" ref="E7:E38" si="0">SUM(B7:D7)</f>
        <v>2937766.24</v>
      </c>
    </row>
    <row r="8" spans="1:14" x14ac:dyDescent="0.35">
      <c r="A8" s="41" t="s">
        <v>16</v>
      </c>
      <c r="B8" s="42">
        <v>156066.70000000001</v>
      </c>
      <c r="C8" s="42">
        <v>1323248.71</v>
      </c>
      <c r="D8" s="42">
        <v>0</v>
      </c>
      <c r="E8" s="42">
        <f t="shared" si="0"/>
        <v>1479315.41</v>
      </c>
      <c r="F8" s="39" t="s">
        <v>342</v>
      </c>
      <c r="G8" s="39">
        <f>E8/1000</f>
        <v>1479.3154099999999</v>
      </c>
    </row>
    <row r="9" spans="1:14" x14ac:dyDescent="0.35">
      <c r="A9" s="41" t="s">
        <v>39</v>
      </c>
      <c r="B9" s="42">
        <v>286477.99</v>
      </c>
      <c r="C9" s="42">
        <v>0</v>
      </c>
      <c r="D9" s="42">
        <v>0</v>
      </c>
      <c r="E9" s="42">
        <f t="shared" si="0"/>
        <v>286477.99</v>
      </c>
      <c r="F9" s="39" t="s">
        <v>340</v>
      </c>
      <c r="G9" s="39">
        <f t="shared" ref="G9:G17" si="1">E9/1000</f>
        <v>286.47798999999998</v>
      </c>
      <c r="H9" s="33" t="s">
        <v>398</v>
      </c>
    </row>
    <row r="10" spans="1:14" ht="16" x14ac:dyDescent="0.35">
      <c r="A10" s="41" t="s">
        <v>82</v>
      </c>
      <c r="B10" s="42">
        <v>243042.3</v>
      </c>
      <c r="C10" s="42">
        <v>465</v>
      </c>
      <c r="D10" s="42">
        <v>0</v>
      </c>
      <c r="E10" s="42">
        <f t="shared" si="0"/>
        <v>243507.3</v>
      </c>
      <c r="F10" s="39" t="s">
        <v>349</v>
      </c>
      <c r="G10" s="39">
        <f t="shared" si="1"/>
        <v>243.50729999999999</v>
      </c>
      <c r="H10" s="33" t="s">
        <v>399</v>
      </c>
    </row>
    <row r="11" spans="1:14" x14ac:dyDescent="0.35">
      <c r="A11" s="41" t="s">
        <v>14</v>
      </c>
      <c r="B11" s="42">
        <v>156460.4</v>
      </c>
      <c r="C11" s="42">
        <v>18893.5</v>
      </c>
      <c r="D11" s="42">
        <v>0</v>
      </c>
      <c r="E11" s="42">
        <f t="shared" si="0"/>
        <v>175353.9</v>
      </c>
      <c r="F11" s="39" t="s">
        <v>347</v>
      </c>
      <c r="G11" s="39">
        <f t="shared" si="1"/>
        <v>175.35389999999998</v>
      </c>
      <c r="H11" s="33" t="s">
        <v>400</v>
      </c>
    </row>
    <row r="12" spans="1:14" x14ac:dyDescent="0.35">
      <c r="A12" s="41" t="s">
        <v>41</v>
      </c>
      <c r="B12" s="42">
        <v>0</v>
      </c>
      <c r="C12" s="42">
        <v>159839</v>
      </c>
      <c r="D12" s="42">
        <v>0</v>
      </c>
      <c r="E12" s="42">
        <f t="shared" si="0"/>
        <v>159839</v>
      </c>
      <c r="F12" s="39" t="s">
        <v>378</v>
      </c>
      <c r="G12" s="39">
        <f t="shared" si="1"/>
        <v>159.839</v>
      </c>
      <c r="H12" s="33" t="s">
        <v>401</v>
      </c>
    </row>
    <row r="13" spans="1:14" x14ac:dyDescent="0.35">
      <c r="A13" s="41" t="s">
        <v>30</v>
      </c>
      <c r="B13" s="42">
        <v>142187.67000000001</v>
      </c>
      <c r="C13" s="42">
        <v>2605</v>
      </c>
      <c r="D13" s="42">
        <v>0</v>
      </c>
      <c r="E13" s="42">
        <f t="shared" si="0"/>
        <v>144792.67000000001</v>
      </c>
      <c r="F13" s="39" t="s">
        <v>343</v>
      </c>
      <c r="G13" s="39">
        <f t="shared" si="1"/>
        <v>144.79267000000002</v>
      </c>
      <c r="H13" s="33" t="s">
        <v>397</v>
      </c>
    </row>
    <row r="14" spans="1:14" x14ac:dyDescent="0.35">
      <c r="A14" s="41" t="s">
        <v>34</v>
      </c>
      <c r="B14" s="42">
        <v>101127</v>
      </c>
      <c r="C14" s="42">
        <v>0</v>
      </c>
      <c r="D14" s="42">
        <v>0</v>
      </c>
      <c r="E14" s="42">
        <f t="shared" si="0"/>
        <v>101127</v>
      </c>
      <c r="F14" s="39" t="s">
        <v>379</v>
      </c>
      <c r="G14" s="39">
        <f t="shared" si="1"/>
        <v>101.127</v>
      </c>
    </row>
    <row r="15" spans="1:14" ht="16" x14ac:dyDescent="0.35">
      <c r="A15" s="41" t="s">
        <v>24</v>
      </c>
      <c r="B15" s="42">
        <v>69041</v>
      </c>
      <c r="C15" s="42">
        <v>3421</v>
      </c>
      <c r="D15" s="42">
        <v>0</v>
      </c>
      <c r="E15" s="42">
        <f t="shared" si="0"/>
        <v>72462</v>
      </c>
      <c r="F15" s="39" t="s">
        <v>345</v>
      </c>
      <c r="G15" s="39">
        <f t="shared" si="1"/>
        <v>72.462000000000003</v>
      </c>
    </row>
    <row r="16" spans="1:14" ht="40" x14ac:dyDescent="0.35">
      <c r="A16" s="41" t="s">
        <v>59</v>
      </c>
      <c r="B16" s="42">
        <v>66344.25</v>
      </c>
      <c r="C16" s="42">
        <v>0</v>
      </c>
      <c r="D16" s="42">
        <v>0</v>
      </c>
      <c r="E16" s="42">
        <f t="shared" si="0"/>
        <v>66344.25</v>
      </c>
      <c r="F16" s="39" t="s">
        <v>351</v>
      </c>
      <c r="G16" s="39">
        <f t="shared" si="1"/>
        <v>66.344250000000002</v>
      </c>
    </row>
    <row r="17" spans="1:7" x14ac:dyDescent="0.35">
      <c r="A17" s="41" t="s">
        <v>19</v>
      </c>
      <c r="B17" s="42">
        <v>4538.5</v>
      </c>
      <c r="C17" s="42">
        <v>53988.76</v>
      </c>
      <c r="D17" s="42">
        <v>0</v>
      </c>
      <c r="E17" s="42">
        <f t="shared" si="0"/>
        <v>58527.26</v>
      </c>
      <c r="F17" s="39" t="s">
        <v>346</v>
      </c>
      <c r="G17" s="39">
        <f t="shared" si="1"/>
        <v>58.527260000000005</v>
      </c>
    </row>
    <row r="18" spans="1:7" x14ac:dyDescent="0.35">
      <c r="A18" s="41" t="s">
        <v>64</v>
      </c>
      <c r="B18" s="42">
        <v>0</v>
      </c>
      <c r="C18" s="42">
        <v>43270</v>
      </c>
      <c r="D18" s="42">
        <v>0</v>
      </c>
      <c r="E18" s="42">
        <f t="shared" si="0"/>
        <v>43270</v>
      </c>
    </row>
    <row r="19" spans="1:7" ht="24" x14ac:dyDescent="0.35">
      <c r="A19" s="41" t="s">
        <v>83</v>
      </c>
      <c r="B19" s="42">
        <v>28585</v>
      </c>
      <c r="C19" s="42">
        <v>0</v>
      </c>
      <c r="D19" s="42">
        <v>0</v>
      </c>
      <c r="E19" s="42">
        <f t="shared" si="0"/>
        <v>28585</v>
      </c>
    </row>
    <row r="20" spans="1:7" ht="24" x14ac:dyDescent="0.35">
      <c r="A20" s="41" t="s">
        <v>48</v>
      </c>
      <c r="B20" s="42">
        <v>25788.2</v>
      </c>
      <c r="C20" s="42">
        <v>0</v>
      </c>
      <c r="D20" s="42">
        <v>0</v>
      </c>
      <c r="E20" s="42">
        <f t="shared" si="0"/>
        <v>25788.2</v>
      </c>
    </row>
    <row r="21" spans="1:7" x14ac:dyDescent="0.35">
      <c r="A21" s="41" t="s">
        <v>57</v>
      </c>
      <c r="B21" s="42">
        <v>19181.5</v>
      </c>
      <c r="C21" s="42">
        <v>0</v>
      </c>
      <c r="D21" s="42">
        <v>0</v>
      </c>
      <c r="E21" s="42">
        <f t="shared" si="0"/>
        <v>19181.5</v>
      </c>
    </row>
    <row r="22" spans="1:7" x14ac:dyDescent="0.35">
      <c r="A22" s="41" t="s">
        <v>38</v>
      </c>
      <c r="B22" s="42">
        <v>14823.69</v>
      </c>
      <c r="C22" s="42">
        <v>3.7</v>
      </c>
      <c r="D22" s="42">
        <v>54.7</v>
      </c>
      <c r="E22" s="42">
        <f t="shared" si="0"/>
        <v>14882.090000000002</v>
      </c>
    </row>
    <row r="23" spans="1:7" ht="24" x14ac:dyDescent="0.35">
      <c r="A23" s="41" t="s">
        <v>74</v>
      </c>
      <c r="B23" s="42">
        <v>5382.28</v>
      </c>
      <c r="C23" s="42">
        <v>0</v>
      </c>
      <c r="D23" s="42">
        <v>0</v>
      </c>
      <c r="E23" s="42">
        <f t="shared" si="0"/>
        <v>5382.28</v>
      </c>
    </row>
    <row r="24" spans="1:7" ht="16" x14ac:dyDescent="0.35">
      <c r="A24" s="41" t="s">
        <v>28</v>
      </c>
      <c r="B24" s="42">
        <v>2394.29</v>
      </c>
      <c r="C24" s="42">
        <v>470.19</v>
      </c>
      <c r="D24" s="42">
        <v>0</v>
      </c>
      <c r="E24" s="42">
        <f t="shared" si="0"/>
        <v>2864.48</v>
      </c>
    </row>
    <row r="25" spans="1:7" x14ac:dyDescent="0.35">
      <c r="A25" s="41" t="s">
        <v>29</v>
      </c>
      <c r="B25" s="42">
        <v>2487</v>
      </c>
      <c r="C25" s="42">
        <v>0</v>
      </c>
      <c r="D25" s="42">
        <v>0</v>
      </c>
      <c r="E25" s="42">
        <f t="shared" si="0"/>
        <v>2487</v>
      </c>
    </row>
    <row r="26" spans="1:7" x14ac:dyDescent="0.35">
      <c r="A26" s="41" t="s">
        <v>12</v>
      </c>
      <c r="B26" s="42">
        <v>2403.7800000000002</v>
      </c>
      <c r="C26" s="42">
        <v>0</v>
      </c>
      <c r="D26" s="42">
        <v>0</v>
      </c>
      <c r="E26" s="42">
        <f t="shared" si="0"/>
        <v>2403.7800000000002</v>
      </c>
    </row>
    <row r="27" spans="1:7" x14ac:dyDescent="0.35">
      <c r="A27" s="41" t="s">
        <v>35</v>
      </c>
      <c r="B27" s="42">
        <v>932.92</v>
      </c>
      <c r="C27" s="42">
        <v>0</v>
      </c>
      <c r="D27" s="42">
        <v>0</v>
      </c>
      <c r="E27" s="42">
        <f t="shared" si="0"/>
        <v>932.92</v>
      </c>
    </row>
    <row r="28" spans="1:7" x14ac:dyDescent="0.35">
      <c r="A28" s="41" t="s">
        <v>42</v>
      </c>
      <c r="B28" s="42">
        <v>83.7</v>
      </c>
      <c r="C28" s="42">
        <v>732</v>
      </c>
      <c r="D28" s="42">
        <v>0</v>
      </c>
      <c r="E28" s="42">
        <f t="shared" si="0"/>
        <v>815.7</v>
      </c>
    </row>
    <row r="29" spans="1:7" ht="16" x14ac:dyDescent="0.35">
      <c r="A29" s="41" t="s">
        <v>84</v>
      </c>
      <c r="B29" s="42">
        <v>577.6</v>
      </c>
      <c r="C29" s="42">
        <v>0</v>
      </c>
      <c r="D29" s="42">
        <v>0</v>
      </c>
      <c r="E29" s="42">
        <f t="shared" si="0"/>
        <v>577.6</v>
      </c>
    </row>
    <row r="30" spans="1:7" ht="16" x14ac:dyDescent="0.35">
      <c r="A30" s="41" t="s">
        <v>22</v>
      </c>
      <c r="B30" s="42">
        <v>505.04</v>
      </c>
      <c r="C30" s="42">
        <v>0</v>
      </c>
      <c r="D30" s="42">
        <v>0</v>
      </c>
      <c r="E30" s="42">
        <f t="shared" si="0"/>
        <v>505.04</v>
      </c>
    </row>
    <row r="31" spans="1:7" x14ac:dyDescent="0.35">
      <c r="A31" s="41" t="s">
        <v>52</v>
      </c>
      <c r="B31" s="42">
        <v>500</v>
      </c>
      <c r="C31" s="42">
        <v>0</v>
      </c>
      <c r="D31" s="42">
        <v>0</v>
      </c>
      <c r="E31" s="42">
        <f t="shared" si="0"/>
        <v>500</v>
      </c>
    </row>
    <row r="32" spans="1:7" ht="16" x14ac:dyDescent="0.35">
      <c r="A32" s="41" t="s">
        <v>7</v>
      </c>
      <c r="B32" s="42">
        <v>456</v>
      </c>
      <c r="C32" s="42">
        <v>0</v>
      </c>
      <c r="D32" s="42">
        <v>0</v>
      </c>
      <c r="E32" s="42">
        <f t="shared" si="0"/>
        <v>456</v>
      </c>
    </row>
    <row r="33" spans="1:5" ht="16" x14ac:dyDescent="0.35">
      <c r="A33" s="41" t="s">
        <v>47</v>
      </c>
      <c r="B33" s="42">
        <v>413</v>
      </c>
      <c r="C33" s="42">
        <v>0</v>
      </c>
      <c r="D33" s="42">
        <v>0</v>
      </c>
      <c r="E33" s="42">
        <f t="shared" si="0"/>
        <v>413</v>
      </c>
    </row>
    <row r="34" spans="1:5" x14ac:dyDescent="0.35">
      <c r="A34" s="41" t="s">
        <v>36</v>
      </c>
      <c r="B34" s="42">
        <v>374.3</v>
      </c>
      <c r="C34" s="42">
        <v>0</v>
      </c>
      <c r="D34" s="42">
        <v>0</v>
      </c>
      <c r="E34" s="42">
        <f t="shared" si="0"/>
        <v>374.3</v>
      </c>
    </row>
    <row r="35" spans="1:5" ht="24" x14ac:dyDescent="0.35">
      <c r="A35" s="41" t="s">
        <v>58</v>
      </c>
      <c r="B35" s="42">
        <v>214.05</v>
      </c>
      <c r="C35" s="42">
        <v>0</v>
      </c>
      <c r="D35" s="42">
        <v>0</v>
      </c>
      <c r="E35" s="42">
        <f t="shared" si="0"/>
        <v>214.05</v>
      </c>
    </row>
    <row r="36" spans="1:5" ht="16" x14ac:dyDescent="0.35">
      <c r="A36" s="41" t="s">
        <v>55</v>
      </c>
      <c r="B36" s="42">
        <v>180.52</v>
      </c>
      <c r="C36" s="42">
        <v>0</v>
      </c>
      <c r="D36" s="42">
        <v>0</v>
      </c>
      <c r="E36" s="42">
        <f t="shared" si="0"/>
        <v>180.52</v>
      </c>
    </row>
    <row r="37" spans="1:5" ht="16" x14ac:dyDescent="0.35">
      <c r="A37" s="41" t="s">
        <v>49</v>
      </c>
      <c r="B37" s="42">
        <v>0</v>
      </c>
      <c r="C37" s="42">
        <v>140</v>
      </c>
      <c r="D37" s="42">
        <v>0</v>
      </c>
      <c r="E37" s="42">
        <f t="shared" si="0"/>
        <v>140</v>
      </c>
    </row>
    <row r="38" spans="1:5" x14ac:dyDescent="0.35">
      <c r="A38" s="41" t="s">
        <v>60</v>
      </c>
      <c r="B38" s="42">
        <v>57.1</v>
      </c>
      <c r="C38" s="42">
        <v>0</v>
      </c>
      <c r="D38" s="42">
        <v>0</v>
      </c>
      <c r="E38" s="42">
        <f t="shared" si="0"/>
        <v>57.1</v>
      </c>
    </row>
    <row r="39" spans="1:5" ht="24" x14ac:dyDescent="0.35">
      <c r="A39" s="41" t="s">
        <v>77</v>
      </c>
      <c r="B39" s="42">
        <v>5.8</v>
      </c>
      <c r="C39" s="42">
        <v>0</v>
      </c>
      <c r="D39" s="42">
        <v>0</v>
      </c>
      <c r="E39" s="42">
        <f t="shared" ref="E39:E70" si="2">SUM(B39:D39)</f>
        <v>5.8</v>
      </c>
    </row>
    <row r="40" spans="1:5" ht="16" x14ac:dyDescent="0.35">
      <c r="A40" s="41" t="s">
        <v>13</v>
      </c>
      <c r="B40" s="42">
        <v>2</v>
      </c>
      <c r="C40" s="42">
        <v>0</v>
      </c>
      <c r="D40" s="42">
        <v>0</v>
      </c>
      <c r="E40" s="42">
        <f t="shared" si="2"/>
        <v>2</v>
      </c>
    </row>
    <row r="41" spans="1:5" ht="16" x14ac:dyDescent="0.35">
      <c r="A41" s="41" t="s">
        <v>25</v>
      </c>
      <c r="B41" s="42">
        <v>1</v>
      </c>
      <c r="C41" s="42">
        <v>0</v>
      </c>
      <c r="D41" s="42">
        <v>0</v>
      </c>
      <c r="E41" s="42">
        <f t="shared" si="2"/>
        <v>1</v>
      </c>
    </row>
    <row r="42" spans="1:5" x14ac:dyDescent="0.35">
      <c r="A42" s="41" t="s">
        <v>54</v>
      </c>
      <c r="B42" s="42">
        <v>0.1</v>
      </c>
      <c r="C42" s="42">
        <v>0</v>
      </c>
      <c r="D42" s="42">
        <v>0</v>
      </c>
      <c r="E42" s="42">
        <f t="shared" si="2"/>
        <v>0.1</v>
      </c>
    </row>
    <row r="43" spans="1:5" ht="16" x14ac:dyDescent="0.35">
      <c r="A43" s="41" t="s">
        <v>6</v>
      </c>
      <c r="B43" s="42">
        <v>0</v>
      </c>
      <c r="C43" s="42">
        <v>0</v>
      </c>
      <c r="D43" s="42">
        <v>0</v>
      </c>
      <c r="E43" s="42">
        <f t="shared" si="2"/>
        <v>0</v>
      </c>
    </row>
    <row r="44" spans="1:5" ht="16" x14ac:dyDescent="0.35">
      <c r="A44" s="41" t="s">
        <v>8</v>
      </c>
      <c r="B44" s="42">
        <v>0</v>
      </c>
      <c r="C44" s="42">
        <v>0</v>
      </c>
      <c r="D44" s="42">
        <v>0</v>
      </c>
      <c r="E44" s="42">
        <f t="shared" si="2"/>
        <v>0</v>
      </c>
    </row>
    <row r="45" spans="1:5" x14ac:dyDescent="0.35">
      <c r="A45" s="41" t="s">
        <v>9</v>
      </c>
      <c r="B45" s="42">
        <v>0</v>
      </c>
      <c r="C45" s="42">
        <v>0</v>
      </c>
      <c r="D45" s="42">
        <v>0</v>
      </c>
      <c r="E45" s="42">
        <f t="shared" si="2"/>
        <v>0</v>
      </c>
    </row>
    <row r="46" spans="1:5" x14ac:dyDescent="0.35">
      <c r="A46" s="41" t="s">
        <v>10</v>
      </c>
      <c r="B46" s="42">
        <v>0</v>
      </c>
      <c r="C46" s="42">
        <v>0</v>
      </c>
      <c r="D46" s="42">
        <v>0</v>
      </c>
      <c r="E46" s="42">
        <f t="shared" si="2"/>
        <v>0</v>
      </c>
    </row>
    <row r="47" spans="1:5" x14ac:dyDescent="0.35">
      <c r="A47" s="41" t="s">
        <v>11</v>
      </c>
      <c r="B47" s="42">
        <v>0</v>
      </c>
      <c r="C47" s="42">
        <v>0</v>
      </c>
      <c r="D47" s="42">
        <v>0</v>
      </c>
      <c r="E47" s="42">
        <f t="shared" si="2"/>
        <v>0</v>
      </c>
    </row>
    <row r="48" spans="1:5" x14ac:dyDescent="0.35">
      <c r="A48" s="41" t="s">
        <v>15</v>
      </c>
      <c r="B48" s="42">
        <v>0</v>
      </c>
      <c r="C48" s="42">
        <v>0</v>
      </c>
      <c r="D48" s="42">
        <v>0</v>
      </c>
      <c r="E48" s="42">
        <f t="shared" si="2"/>
        <v>0</v>
      </c>
    </row>
    <row r="49" spans="1:5" ht="16" x14ac:dyDescent="0.35">
      <c r="A49" s="41" t="s">
        <v>17</v>
      </c>
      <c r="B49" s="42">
        <v>0</v>
      </c>
      <c r="C49" s="42">
        <v>0</v>
      </c>
      <c r="D49" s="42">
        <v>0</v>
      </c>
      <c r="E49" s="42">
        <f t="shared" si="2"/>
        <v>0</v>
      </c>
    </row>
    <row r="50" spans="1:5" x14ac:dyDescent="0.35">
      <c r="A50" s="41" t="s">
        <v>23</v>
      </c>
      <c r="B50" s="42">
        <v>0</v>
      </c>
      <c r="C50" s="42">
        <v>0</v>
      </c>
      <c r="D50" s="42">
        <v>0</v>
      </c>
      <c r="E50" s="42">
        <f t="shared" si="2"/>
        <v>0</v>
      </c>
    </row>
    <row r="51" spans="1:5" ht="16" x14ac:dyDescent="0.35">
      <c r="A51" s="41" t="s">
        <v>26</v>
      </c>
      <c r="B51" s="42">
        <v>0</v>
      </c>
      <c r="C51" s="42">
        <v>0</v>
      </c>
      <c r="D51" s="42">
        <v>0</v>
      </c>
      <c r="E51" s="42">
        <f t="shared" si="2"/>
        <v>0</v>
      </c>
    </row>
    <row r="52" spans="1:5" x14ac:dyDescent="0.35">
      <c r="A52" s="41" t="s">
        <v>27</v>
      </c>
      <c r="B52" s="42">
        <v>0</v>
      </c>
      <c r="C52" s="42">
        <v>0</v>
      </c>
      <c r="D52" s="42">
        <v>0</v>
      </c>
      <c r="E52" s="42">
        <f t="shared" si="2"/>
        <v>0</v>
      </c>
    </row>
    <row r="53" spans="1:5" x14ac:dyDescent="0.35">
      <c r="A53" s="41" t="s">
        <v>31</v>
      </c>
      <c r="B53" s="42">
        <v>0</v>
      </c>
      <c r="C53" s="42">
        <v>0</v>
      </c>
      <c r="D53" s="42">
        <v>0</v>
      </c>
      <c r="E53" s="42">
        <f t="shared" si="2"/>
        <v>0</v>
      </c>
    </row>
    <row r="54" spans="1:5" x14ac:dyDescent="0.35">
      <c r="A54" s="41" t="s">
        <v>32</v>
      </c>
      <c r="B54" s="42">
        <v>0</v>
      </c>
      <c r="C54" s="42">
        <v>0</v>
      </c>
      <c r="D54" s="42">
        <v>0</v>
      </c>
      <c r="E54" s="42">
        <f t="shared" si="2"/>
        <v>0</v>
      </c>
    </row>
    <row r="55" spans="1:5" x14ac:dyDescent="0.35">
      <c r="A55" s="41" t="s">
        <v>33</v>
      </c>
      <c r="B55" s="42">
        <v>0</v>
      </c>
      <c r="C55" s="42">
        <v>0</v>
      </c>
      <c r="D55" s="42">
        <v>0</v>
      </c>
      <c r="E55" s="42">
        <f t="shared" si="2"/>
        <v>0</v>
      </c>
    </row>
    <row r="56" spans="1:5" x14ac:dyDescent="0.35">
      <c r="A56" s="41" t="s">
        <v>37</v>
      </c>
      <c r="B56" s="42">
        <v>0</v>
      </c>
      <c r="C56" s="42">
        <v>0</v>
      </c>
      <c r="D56" s="42">
        <v>0</v>
      </c>
      <c r="E56" s="42">
        <f t="shared" si="2"/>
        <v>0</v>
      </c>
    </row>
    <row r="57" spans="1:5" x14ac:dyDescent="0.35">
      <c r="A57" s="41" t="s">
        <v>40</v>
      </c>
      <c r="B57" s="42">
        <v>0</v>
      </c>
      <c r="C57" s="42">
        <v>0</v>
      </c>
      <c r="D57" s="42">
        <v>0</v>
      </c>
      <c r="E57" s="42">
        <f t="shared" si="2"/>
        <v>0</v>
      </c>
    </row>
    <row r="58" spans="1:5" x14ac:dyDescent="0.35">
      <c r="A58" s="41" t="s">
        <v>43</v>
      </c>
      <c r="B58" s="42">
        <v>0</v>
      </c>
      <c r="C58" s="42">
        <v>0</v>
      </c>
      <c r="D58" s="42">
        <v>0</v>
      </c>
      <c r="E58" s="42">
        <f t="shared" si="2"/>
        <v>0</v>
      </c>
    </row>
    <row r="59" spans="1:5" x14ac:dyDescent="0.35">
      <c r="A59" s="41" t="s">
        <v>44</v>
      </c>
      <c r="B59" s="42">
        <v>0</v>
      </c>
      <c r="C59" s="42">
        <v>0</v>
      </c>
      <c r="D59" s="42">
        <v>0</v>
      </c>
      <c r="E59" s="42">
        <f t="shared" si="2"/>
        <v>0</v>
      </c>
    </row>
    <row r="60" spans="1:5" x14ac:dyDescent="0.35">
      <c r="A60" s="41" t="s">
        <v>45</v>
      </c>
      <c r="B60" s="42">
        <v>0</v>
      </c>
      <c r="C60" s="42">
        <v>0</v>
      </c>
      <c r="D60" s="42">
        <v>0</v>
      </c>
      <c r="E60" s="42">
        <f t="shared" si="2"/>
        <v>0</v>
      </c>
    </row>
    <row r="61" spans="1:5" ht="16" x14ac:dyDescent="0.35">
      <c r="A61" s="41" t="s">
        <v>46</v>
      </c>
      <c r="B61" s="42">
        <v>0</v>
      </c>
      <c r="C61" s="42">
        <v>0</v>
      </c>
      <c r="D61" s="42">
        <v>0</v>
      </c>
      <c r="E61" s="42">
        <f t="shared" si="2"/>
        <v>0</v>
      </c>
    </row>
    <row r="62" spans="1:5" ht="16" x14ac:dyDescent="0.35">
      <c r="A62" s="41" t="s">
        <v>50</v>
      </c>
      <c r="B62" s="42">
        <v>0</v>
      </c>
      <c r="C62" s="42">
        <v>0</v>
      </c>
      <c r="D62" s="42">
        <v>0</v>
      </c>
      <c r="E62" s="42">
        <f t="shared" si="2"/>
        <v>0</v>
      </c>
    </row>
    <row r="63" spans="1:5" x14ac:dyDescent="0.35">
      <c r="A63" s="41" t="s">
        <v>51</v>
      </c>
      <c r="B63" s="42">
        <v>0</v>
      </c>
      <c r="C63" s="42">
        <v>0</v>
      </c>
      <c r="D63" s="42">
        <v>0</v>
      </c>
      <c r="E63" s="42">
        <f t="shared" si="2"/>
        <v>0</v>
      </c>
    </row>
    <row r="64" spans="1:5" x14ac:dyDescent="0.35">
      <c r="A64" s="41" t="s">
        <v>53</v>
      </c>
      <c r="B64" s="42">
        <v>0</v>
      </c>
      <c r="C64" s="42">
        <v>0</v>
      </c>
      <c r="D64" s="42">
        <v>0</v>
      </c>
      <c r="E64" s="42">
        <f t="shared" si="2"/>
        <v>0</v>
      </c>
    </row>
    <row r="65" spans="1:5" ht="16" x14ac:dyDescent="0.35">
      <c r="A65" s="41" t="s">
        <v>56</v>
      </c>
      <c r="B65" s="42">
        <v>0</v>
      </c>
      <c r="C65" s="42">
        <v>0</v>
      </c>
      <c r="D65" s="42">
        <v>0</v>
      </c>
      <c r="E65" s="42">
        <f t="shared" si="2"/>
        <v>0</v>
      </c>
    </row>
    <row r="66" spans="1:5" x14ac:dyDescent="0.35">
      <c r="A66" s="41" t="s">
        <v>61</v>
      </c>
      <c r="B66" s="42">
        <v>0</v>
      </c>
      <c r="C66" s="42">
        <v>0</v>
      </c>
      <c r="D66" s="42">
        <v>0</v>
      </c>
      <c r="E66" s="42">
        <f t="shared" si="2"/>
        <v>0</v>
      </c>
    </row>
    <row r="67" spans="1:5" x14ac:dyDescent="0.35">
      <c r="A67" s="41" t="s">
        <v>62</v>
      </c>
      <c r="B67" s="42">
        <v>0</v>
      </c>
      <c r="C67" s="42">
        <v>0</v>
      </c>
      <c r="D67" s="42">
        <v>0</v>
      </c>
      <c r="E67" s="42">
        <f t="shared" si="2"/>
        <v>0</v>
      </c>
    </row>
    <row r="68" spans="1:5" x14ac:dyDescent="0.35">
      <c r="A68" s="41" t="s">
        <v>63</v>
      </c>
      <c r="B68" s="42">
        <v>0</v>
      </c>
      <c r="C68" s="42">
        <v>0</v>
      </c>
      <c r="D68" s="42">
        <v>0</v>
      </c>
      <c r="E68" s="42">
        <f t="shared" si="2"/>
        <v>0</v>
      </c>
    </row>
    <row r="69" spans="1:5" x14ac:dyDescent="0.35">
      <c r="A69" s="41" t="s">
        <v>65</v>
      </c>
      <c r="B69" s="42">
        <v>0</v>
      </c>
      <c r="C69" s="42">
        <v>0</v>
      </c>
      <c r="D69" s="42">
        <v>0</v>
      </c>
      <c r="E69" s="42">
        <f t="shared" si="2"/>
        <v>0</v>
      </c>
    </row>
    <row r="70" spans="1:5" x14ac:dyDescent="0.35">
      <c r="A70" s="41" t="s">
        <v>66</v>
      </c>
      <c r="B70" s="42">
        <v>0</v>
      </c>
      <c r="C70" s="42">
        <v>0</v>
      </c>
      <c r="D70" s="42">
        <v>0</v>
      </c>
      <c r="E70" s="42">
        <f t="shared" si="2"/>
        <v>0</v>
      </c>
    </row>
    <row r="71" spans="1:5" ht="16" x14ac:dyDescent="0.35">
      <c r="A71" s="41" t="s">
        <v>67</v>
      </c>
      <c r="B71" s="42">
        <v>0</v>
      </c>
      <c r="C71" s="42">
        <v>0</v>
      </c>
      <c r="D71" s="42">
        <v>0</v>
      </c>
      <c r="E71" s="42">
        <f t="shared" ref="E71:E85" si="3">SUM(B71:D71)</f>
        <v>0</v>
      </c>
    </row>
    <row r="72" spans="1:5" x14ac:dyDescent="0.35">
      <c r="A72" s="41" t="s">
        <v>68</v>
      </c>
      <c r="B72" s="42">
        <v>0</v>
      </c>
      <c r="C72" s="42">
        <v>0</v>
      </c>
      <c r="D72" s="42">
        <v>0</v>
      </c>
      <c r="E72" s="42">
        <f t="shared" si="3"/>
        <v>0</v>
      </c>
    </row>
    <row r="73" spans="1:5" ht="16" x14ac:dyDescent="0.35">
      <c r="A73" s="41" t="s">
        <v>69</v>
      </c>
      <c r="B73" s="42">
        <v>0</v>
      </c>
      <c r="C73" s="42">
        <v>0</v>
      </c>
      <c r="D73" s="42">
        <v>0</v>
      </c>
      <c r="E73" s="42">
        <f t="shared" si="3"/>
        <v>0</v>
      </c>
    </row>
    <row r="74" spans="1:5" x14ac:dyDescent="0.35">
      <c r="A74" s="41" t="s">
        <v>70</v>
      </c>
      <c r="B74" s="42">
        <v>0</v>
      </c>
      <c r="C74" s="42">
        <v>0</v>
      </c>
      <c r="D74" s="42">
        <v>0</v>
      </c>
      <c r="E74" s="42">
        <f t="shared" si="3"/>
        <v>0</v>
      </c>
    </row>
    <row r="75" spans="1:5" x14ac:dyDescent="0.35">
      <c r="A75" s="41" t="s">
        <v>71</v>
      </c>
      <c r="B75" s="42">
        <v>0</v>
      </c>
      <c r="C75" s="42">
        <v>0</v>
      </c>
      <c r="D75" s="42">
        <v>0</v>
      </c>
      <c r="E75" s="42">
        <f t="shared" si="3"/>
        <v>0</v>
      </c>
    </row>
    <row r="76" spans="1:5" x14ac:dyDescent="0.35">
      <c r="A76" s="41" t="s">
        <v>72</v>
      </c>
      <c r="B76" s="42">
        <v>0</v>
      </c>
      <c r="C76" s="42">
        <v>0</v>
      </c>
      <c r="D76" s="42">
        <v>0</v>
      </c>
      <c r="E76" s="42">
        <f t="shared" si="3"/>
        <v>0</v>
      </c>
    </row>
    <row r="77" spans="1:5" x14ac:dyDescent="0.35">
      <c r="A77" s="41" t="s">
        <v>73</v>
      </c>
      <c r="B77" s="42">
        <v>0</v>
      </c>
      <c r="C77" s="42">
        <v>0</v>
      </c>
      <c r="D77" s="42">
        <v>0</v>
      </c>
      <c r="E77" s="42">
        <f t="shared" si="3"/>
        <v>0</v>
      </c>
    </row>
    <row r="78" spans="1:5" ht="16" x14ac:dyDescent="0.35">
      <c r="A78" s="41" t="s">
        <v>75</v>
      </c>
      <c r="B78" s="42">
        <v>0</v>
      </c>
      <c r="C78" s="42">
        <v>0</v>
      </c>
      <c r="D78" s="42">
        <v>0</v>
      </c>
      <c r="E78" s="42">
        <f t="shared" si="3"/>
        <v>0</v>
      </c>
    </row>
    <row r="79" spans="1:5" x14ac:dyDescent="0.35">
      <c r="A79" s="41" t="s">
        <v>76</v>
      </c>
      <c r="B79" s="42">
        <v>0</v>
      </c>
      <c r="C79" s="42">
        <v>0</v>
      </c>
      <c r="D79" s="42">
        <v>0</v>
      </c>
      <c r="E79" s="42">
        <f t="shared" si="3"/>
        <v>0</v>
      </c>
    </row>
    <row r="80" spans="1:5" x14ac:dyDescent="0.35">
      <c r="A80" s="41" t="s">
        <v>361</v>
      </c>
      <c r="B80" s="42">
        <v>0</v>
      </c>
      <c r="C80" s="42">
        <v>0</v>
      </c>
      <c r="D80" s="42">
        <v>0</v>
      </c>
      <c r="E80" s="42">
        <f t="shared" si="3"/>
        <v>0</v>
      </c>
    </row>
    <row r="81" spans="1:5" x14ac:dyDescent="0.35">
      <c r="A81" s="41" t="s">
        <v>78</v>
      </c>
      <c r="B81" s="42">
        <v>0</v>
      </c>
      <c r="C81" s="42">
        <v>0</v>
      </c>
      <c r="D81" s="42">
        <v>0</v>
      </c>
      <c r="E81" s="42">
        <f t="shared" si="3"/>
        <v>0</v>
      </c>
    </row>
    <row r="82" spans="1:5" ht="16" x14ac:dyDescent="0.35">
      <c r="A82" s="41" t="s">
        <v>79</v>
      </c>
      <c r="B82" s="42">
        <v>0</v>
      </c>
      <c r="C82" s="42">
        <v>0</v>
      </c>
      <c r="D82" s="42">
        <v>0</v>
      </c>
      <c r="E82" s="42">
        <f t="shared" si="3"/>
        <v>0</v>
      </c>
    </row>
    <row r="83" spans="1:5" ht="16" x14ac:dyDescent="0.35">
      <c r="A83" s="41" t="s">
        <v>80</v>
      </c>
      <c r="B83" s="42">
        <v>0</v>
      </c>
      <c r="C83" s="42">
        <v>0</v>
      </c>
      <c r="D83" s="42">
        <v>0</v>
      </c>
      <c r="E83" s="42">
        <f t="shared" si="3"/>
        <v>0</v>
      </c>
    </row>
    <row r="84" spans="1:5" x14ac:dyDescent="0.35">
      <c r="A84" s="41" t="s">
        <v>81</v>
      </c>
      <c r="B84" s="42">
        <v>0</v>
      </c>
      <c r="C84" s="42">
        <v>0</v>
      </c>
      <c r="D84" s="42">
        <v>0</v>
      </c>
      <c r="E84" s="42">
        <f t="shared" si="3"/>
        <v>0</v>
      </c>
    </row>
    <row r="85" spans="1:5" ht="16" x14ac:dyDescent="0.35">
      <c r="A85" s="41" t="s">
        <v>85</v>
      </c>
      <c r="B85" s="42">
        <v>0</v>
      </c>
      <c r="C85" s="42">
        <v>0</v>
      </c>
      <c r="D85" s="42">
        <v>0</v>
      </c>
      <c r="E85" s="42">
        <f t="shared" si="3"/>
        <v>0</v>
      </c>
    </row>
  </sheetData>
  <autoFilter ref="A6:E85" xr:uid="{00000000-0009-0000-0000-000008000000}">
    <sortState xmlns:xlrd2="http://schemas.microsoft.com/office/spreadsheetml/2017/richdata2" ref="A7:E85">
      <sortCondition descending="1" ref="E6"/>
    </sortState>
  </autoFilter>
  <mergeCells count="1">
    <mergeCell ref="A2: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Índice</vt:lpstr>
      <vt:lpstr>Tamaño</vt:lpstr>
      <vt:lpstr>Corriente</vt:lpstr>
      <vt:lpstr>Especial</vt:lpstr>
      <vt:lpstr>CIIU</vt:lpstr>
      <vt:lpstr>Municipio</vt:lpstr>
      <vt:lpstr>Manejo-CIIU</vt:lpstr>
      <vt:lpstr>Almacenado</vt:lpstr>
      <vt:lpstr>Aprovechado</vt:lpstr>
      <vt:lpstr>TipoAprov</vt:lpstr>
      <vt:lpstr>Tratado</vt:lpstr>
      <vt:lpstr>Dispuesto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CarolinAlvarezE</dc:creator>
  <cp:lastModifiedBy>CarolinAlvarezE</cp:lastModifiedBy>
  <dcterms:created xsi:type="dcterms:W3CDTF">2022-01-08T23:31:43Z</dcterms:created>
  <dcterms:modified xsi:type="dcterms:W3CDTF">2023-01-05T22:18:37Z</dcterms:modified>
</cp:coreProperties>
</file>